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ÑO 2018" sheetId="1" r:id="rId1"/>
  </sheets>
  <definedNames>
    <definedName name="Z_00B1AE79_1045_476F_96B8_6CB420398607_.wvu.FilterData" localSheetId="0" hidden="1">'AÑO 2018'!$C$10:$P$12</definedName>
    <definedName name="Z_020F79E0_FBF9_4E03_A1C4_8DCB5E3C0B5A_.wvu.FilterData" localSheetId="0" hidden="1">'AÑO 2018'!$C$10:$P$12</definedName>
    <definedName name="Z_03A3AA8A_D54F_41F9_BD2B_146D93876958_.wvu.FilterData" localSheetId="0" hidden="1">'AÑO 2018'!$C$10:$P$12</definedName>
    <definedName name="Z_03B6A493_59E8_4B7F_B4C6_9BC33386D8E7_.wvu.FilterData" localSheetId="0" hidden="1">'AÑO 2018'!$C$10:$P$12</definedName>
    <definedName name="Z_0855A606_B2E8_4C40_9419_3BBAB50D21A5_.wvu.FilterData" localSheetId="0" hidden="1">'AÑO 2018'!$C$10:$P$12</definedName>
    <definedName name="Z_094F8F7F_A564_4891_A3E0_322EA347ADA9_.wvu.Cols" localSheetId="0" hidden="1">'AÑO 2018'!#REF!</definedName>
    <definedName name="Z_094F8F7F_A564_4891_A3E0_322EA347ADA9_.wvu.Rows" localSheetId="0" hidden="1">'AÑO 2018'!#REF!,'AÑO 2018'!#REF!,'AÑO 2018'!#REF!,'AÑO 2018'!#REF!,'AÑO 2018'!#REF!,'AÑO 2018'!#REF!,'AÑO 2018'!#REF!,'AÑO 2018'!#REF!,'AÑO 2018'!#REF!,'AÑO 2018'!#REF!,'AÑO 2018'!#REF!</definedName>
    <definedName name="Z_0D128FC3_9D07_4F24_A635_D9C79D97D7FE_.wvu.FilterData" localSheetId="0" hidden="1">'AÑO 2018'!$C$10:$P$12</definedName>
    <definedName name="Z_0F4F6F20_5F2A_442F_9ABB_E249DDF483D0_.wvu.FilterData" localSheetId="0" hidden="1">'AÑO 2018'!$C$10:$P$12</definedName>
    <definedName name="Z_0FB233FD_D81D_4E04_9B00_7FC72F422C3C_.wvu.FilterData" localSheetId="0" hidden="1">'AÑO 2018'!$C$10:$P$12</definedName>
    <definedName name="Z_1033054B_0D22_4CFB_B43E_9B801F571B73_.wvu.FilterData" localSheetId="0" hidden="1">'AÑO 2018'!$C$10:$P$12</definedName>
    <definedName name="Z_10CEE9E3_9260_446F_A507_570F9AF857D2_.wvu.FilterData" localSheetId="0" hidden="1">'AÑO 2018'!$C$10:$P$12</definedName>
    <definedName name="Z_116A5F0D_38CA_4B6F_8DF0_9094DAB12CB6_.wvu.FilterData" localSheetId="0" hidden="1">'AÑO 2018'!$C$10:$P$12</definedName>
    <definedName name="Z_13F7FE9B_ADD3_4845_8242_FCE58F46197F_.wvu.FilterData" localSheetId="0" hidden="1">'AÑO 2018'!$C$10:$P$12</definedName>
    <definedName name="Z_18C8BDEE_249C_456C_A9E2_71C887CABF47_.wvu.FilterData" localSheetId="0" hidden="1">'AÑO 2018'!$C$10:$P$12</definedName>
    <definedName name="Z_18F60DDE_8796_4DE8_9657_5DC51DE76E05_.wvu.FilterData" localSheetId="0" hidden="1">'AÑO 2018'!$C$10:$P$12</definedName>
    <definedName name="Z_1C209274_6BE5_4CF5_94B0_323FB0F8735B_.wvu.FilterData" localSheetId="0" hidden="1">'AÑO 2018'!$C$10:$P$12</definedName>
    <definedName name="Z_1CC3C9CA_3DC8_402F_AB6C_C0EEFB7E3B17_.wvu.FilterData" localSheetId="0" hidden="1">'AÑO 2018'!$C$10:$P$12</definedName>
    <definedName name="Z_1CFA761C_6DAB_4FE5_BAF5_2EA46BE8341D_.wvu.Cols" localSheetId="0" hidden="1">'AÑO 2018'!#REF!,'AÑO 2018'!#REF!</definedName>
    <definedName name="Z_1CFA761C_6DAB_4FE5_BAF5_2EA46BE8341D_.wvu.FilterData" localSheetId="0" hidden="1">'AÑO 2018'!$C$10:$P$12</definedName>
    <definedName name="Z_1CFA761C_6DAB_4FE5_BAF5_2EA46BE8341D_.wvu.Rows" localSheetId="0" hidden="1">'AÑO 2018'!#REF!,'AÑO 2018'!#REF!,'AÑO 2018'!#REF!,'AÑO 2018'!#REF!,'AÑO 2018'!#REF!,'AÑO 2018'!#REF!,'AÑO 2018'!#REF!,'AÑO 2018'!#REF!,'AÑO 2018'!#REF!,'AÑO 2018'!#REF!</definedName>
    <definedName name="Z_1E5F1456_0C70_4763_A67B_36C9E9A4D94D_.wvu.FilterData" localSheetId="0" hidden="1">'AÑO 2018'!$C$10:$P$12</definedName>
    <definedName name="Z_1E7D8062_3DA7_4B78_AAC1_8A0CAC666921_.wvu.FilterData" localSheetId="0" hidden="1">'AÑO 2018'!$C$10:$P$12</definedName>
    <definedName name="Z_2044CEEB_46F4_4095_9684_AF92E27DD802_.wvu.FilterData" localSheetId="0" hidden="1">'AÑO 2018'!$C$10:$P$12</definedName>
    <definedName name="Z_23BD2C5F_EE20_4DE6_A4C2_E53F492DE302_.wvu.FilterData" localSheetId="0" hidden="1">'AÑO 2018'!$C$10:$P$12</definedName>
    <definedName name="Z_25560049_A9E5_40D3_9C0E_1D96C7B01821_.wvu.FilterData" localSheetId="0" hidden="1">'AÑO 2018'!$C$10:$P$12</definedName>
    <definedName name="Z_26791881_7231_47F7_9F37_4C5919BA34A2_.wvu.Cols" localSheetId="0" hidden="1">'AÑO 2018'!#REF!,'AÑO 2018'!#REF!</definedName>
    <definedName name="Z_26791881_7231_47F7_9F37_4C5919BA34A2_.wvu.FilterData" localSheetId="0" hidden="1">'AÑO 2018'!$C$10:$P$12</definedName>
    <definedName name="Z_26791881_7231_47F7_9F37_4C5919BA34A2_.wvu.Rows" localSheetId="0" hidden="1">'AÑO 2018'!#REF!,'AÑO 2018'!#REF!,'AÑO 2018'!#REF!,'AÑO 2018'!#REF!,'AÑO 2018'!#REF!,'AÑO 2018'!#REF!,'AÑO 2018'!#REF!,'AÑO 2018'!#REF!,'AÑO 2018'!#REF!,'AÑO 2018'!#REF!</definedName>
    <definedName name="Z_26E2302A_5B28_4C74_8020_261BD3A32F51_.wvu.FilterData" localSheetId="0" hidden="1">'AÑO 2018'!$C$10:$P$12</definedName>
    <definedName name="Z_27B84240_2C0A_43DA_AF7F_6ADC04159BFE_.wvu.FilterData" localSheetId="0" hidden="1">'AÑO 2018'!$C$10:$P$12</definedName>
    <definedName name="Z_2A275953_8AE0_4AF8_BD5B_A5DCC862F2D9_.wvu.FilterData" localSheetId="0" hidden="1">'AÑO 2018'!$C$10:$P$12</definedName>
    <definedName name="Z_2BCEE780_1068_49D1_94D7_E2E587882A27_.wvu.Cols" localSheetId="0" hidden="1">'AÑO 2018'!#REF!,'AÑO 2018'!#REF!</definedName>
    <definedName name="Z_2BCEE780_1068_49D1_94D7_E2E587882A27_.wvu.FilterData" localSheetId="0" hidden="1">'AÑO 2018'!$C$10:$P$12</definedName>
    <definedName name="Z_2BCEE780_1068_49D1_94D7_E2E587882A27_.wvu.Rows" localSheetId="0" hidden="1">'AÑO 2018'!#REF!,'AÑO 2018'!#REF!,'AÑO 2018'!#REF!,'AÑO 2018'!#REF!,'AÑO 2018'!#REF!,'AÑO 2018'!#REF!,'AÑO 2018'!#REF!,'AÑO 2018'!#REF!,'AÑO 2018'!#REF!,'AÑO 2018'!#REF!</definedName>
    <definedName name="Z_2DA25451_C330_4DED_B0C4_FAC9C8CE1CF6_.wvu.FilterData" localSheetId="0" hidden="1">'AÑO 2018'!$C$10:$P$12</definedName>
    <definedName name="Z_2DA46D78_4D50_42A8_A89D_2585C0365D03_.wvu.FilterData" localSheetId="0" hidden="1">'AÑO 2018'!$C$10:$P$12</definedName>
    <definedName name="Z_30E40C02_310D_4B92_BDD8_437357476419_.wvu.Cols" localSheetId="0" hidden="1">'AÑO 2018'!#REF!</definedName>
    <definedName name="Z_30E40C02_310D_4B92_BDD8_437357476419_.wvu.FilterData" localSheetId="0" hidden="1">'AÑO 2018'!$C$10:$P$12</definedName>
    <definedName name="Z_30E40C02_310D_4B92_BDD8_437357476419_.wvu.Rows" localSheetId="0" hidden="1">'AÑO 2018'!#REF!,'AÑO 2018'!#REF!,'AÑO 2018'!#REF!,'AÑO 2018'!#REF!,'AÑO 2018'!#REF!,'AÑO 2018'!#REF!,'AÑO 2018'!#REF!,'AÑO 2018'!#REF!,'AÑO 2018'!#REF!,'AÑO 2018'!#REF!,'AÑO 2018'!#REF!</definedName>
    <definedName name="Z_33867111_96D2_43F0_8180_97BD7D252650_.wvu.FilterData" localSheetId="0" hidden="1">'AÑO 2018'!$C$10:$P$12</definedName>
    <definedName name="Z_3417559C_2406_41EB_AB3F_AF31C8E2F483_.wvu.Cols" localSheetId="0" hidden="1">'AÑO 2018'!#REF!</definedName>
    <definedName name="Z_3417559C_2406_41EB_AB3F_AF31C8E2F483_.wvu.FilterData" localSheetId="0" hidden="1">'AÑO 2018'!$C$10:$P$12</definedName>
    <definedName name="Z_3417559C_2406_41EB_AB3F_AF31C8E2F483_.wvu.Rows" localSheetId="0" hidden="1">'AÑO 2018'!#REF!,'AÑO 2018'!#REF!,'AÑO 2018'!#REF!,'AÑO 2018'!#REF!,'AÑO 2018'!#REF!,'AÑO 2018'!#REF!,'AÑO 2018'!#REF!,'AÑO 2018'!#REF!,'AÑO 2018'!#REF!,'AÑO 2018'!#REF!,'AÑO 2018'!#REF!</definedName>
    <definedName name="Z_35BE4891_6A15_4A5F_94AD_2565663C5C13_.wvu.FilterData" localSheetId="0" hidden="1">'AÑO 2018'!$C$10:$P$12</definedName>
    <definedName name="Z_39F7BB4B_2B49_43B3_A6E9_647083418980_.wvu.FilterData" localSheetId="0" hidden="1">'AÑO 2018'!$C$10:$P$12</definedName>
    <definedName name="Z_3AFC903D_147C_4C1D_82AE_6EC3334A0860_.wvu.FilterData" localSheetId="0" hidden="1">'AÑO 2018'!$C$10:$P$12</definedName>
    <definedName name="Z_3B3F4677_15B8_4E25_95B4_4755D131C296_.wvu.Cols" localSheetId="0" hidden="1">'AÑO 2018'!#REF!</definedName>
    <definedName name="Z_3B3F4677_15B8_4E25_95B4_4755D131C296_.wvu.FilterData" localSheetId="0" hidden="1">'AÑO 2018'!$C$10:$P$12</definedName>
    <definedName name="Z_3B3F4677_15B8_4E25_95B4_4755D131C296_.wvu.Rows" localSheetId="0" hidden="1">'AÑO 2018'!#REF!,'AÑO 2018'!#REF!,'AÑO 2018'!#REF!,'AÑO 2018'!#REF!,'AÑO 2018'!#REF!,'AÑO 2018'!#REF!,'AÑO 2018'!#REF!,'AÑO 2018'!#REF!,'AÑO 2018'!#REF!,'AÑO 2018'!#REF!,'AÑO 2018'!#REF!</definedName>
    <definedName name="Z_3D9858F3_8054_46AD_AB19_AE892C062549_.wvu.FilterData" localSheetId="0" hidden="1">'AÑO 2018'!$C$10:$P$12</definedName>
    <definedName name="Z_3E824380_465E_4756_8838_B2389A76362A_.wvu.FilterData" localSheetId="0" hidden="1">'AÑO 2018'!$C$10:$P$12</definedName>
    <definedName name="Z_40E91479_983A_45B2_AB65_6A59F51889BD_.wvu.FilterData" localSheetId="0" hidden="1">'AÑO 2018'!$C$10:$P$12</definedName>
    <definedName name="Z_4112ECD3_D8B4_4289_85AE_D854A48779C3_.wvu.Cols" localSheetId="0" hidden="1">'AÑO 2018'!#REF!,'AÑO 2018'!#REF!</definedName>
    <definedName name="Z_4112ECD3_D8B4_4289_85AE_D854A48779C3_.wvu.FilterData" localSheetId="0" hidden="1">'AÑO 2018'!$C$10:$P$12</definedName>
    <definedName name="Z_4112ECD3_D8B4_4289_85AE_D854A48779C3_.wvu.Rows" localSheetId="0" hidden="1">'AÑO 2018'!#REF!,'AÑO 2018'!#REF!,'AÑO 2018'!#REF!,'AÑO 2018'!#REF!,'AÑO 2018'!#REF!,'AÑO 2018'!#REF!,'AÑO 2018'!#REF!,'AÑO 2018'!#REF!,'AÑO 2018'!#REF!,'AÑO 2018'!#REF!</definedName>
    <definedName name="Z_4387C922_BDE9_4957_8CF6_DFF01F309B50_.wvu.FilterData" localSheetId="0" hidden="1">'AÑO 2018'!$C$10:$P$12</definedName>
    <definedName name="Z_45327EB2_0673_4ADF_9F30_EF67DE3C7B97_.wvu.Cols" localSheetId="0" hidden="1">'AÑO 2018'!#REF!,'AÑO 2018'!#REF!</definedName>
    <definedName name="Z_45327EB2_0673_4ADF_9F30_EF67DE3C7B97_.wvu.FilterData" localSheetId="0" hidden="1">'AÑO 2018'!$C$10:$P$12</definedName>
    <definedName name="Z_45327EB2_0673_4ADF_9F30_EF67DE3C7B97_.wvu.Rows" localSheetId="0" hidden="1">'AÑO 2018'!#REF!,'AÑO 2018'!#REF!,'AÑO 2018'!#REF!,'AÑO 2018'!#REF!,'AÑO 2018'!#REF!,'AÑO 2018'!#REF!,'AÑO 2018'!#REF!,'AÑO 2018'!#REF!,'AÑO 2018'!#REF!,'AÑO 2018'!#REF!</definedName>
    <definedName name="Z_45E6CEA1_C3B6_43EA_95C9_80CC3752AA99_.wvu.FilterData" localSheetId="0" hidden="1">'AÑO 2018'!$C$10:$P$12</definedName>
    <definedName name="Z_48442316_CA3E_40A4_B8E7_B9B895343AFC_.wvu.FilterData" localSheetId="0" hidden="1">'AÑO 2018'!$C$10:$P$12</definedName>
    <definedName name="Z_4A11A11A_AAF1_48D0_A76A_205D91C1D6F6_.wvu.FilterData" localSheetId="0" hidden="1">'AÑO 2018'!$C$10:$P$12</definedName>
    <definedName name="Z_4C1A7E30_A586_4920_B533_3ADEE7E5D18A_.wvu.Cols" localSheetId="0" hidden="1">'AÑO 2018'!#REF!,'AÑO 2018'!#REF!</definedName>
    <definedName name="Z_4C1A7E30_A586_4920_B533_3ADEE7E5D18A_.wvu.FilterData" localSheetId="0" hidden="1">'AÑO 2018'!$C$10:$P$12</definedName>
    <definedName name="Z_4C1A7E30_A586_4920_B533_3ADEE7E5D18A_.wvu.Rows" localSheetId="0" hidden="1">'AÑO 2018'!#REF!,'AÑO 2018'!#REF!,'AÑO 2018'!#REF!,'AÑO 2018'!#REF!,'AÑO 2018'!#REF!,'AÑO 2018'!#REF!,'AÑO 2018'!#REF!,'AÑO 2018'!#REF!,'AÑO 2018'!#REF!,'AÑO 2018'!#REF!</definedName>
    <definedName name="Z_4DA81071_2340_4EF1_9FA0_EA8ED4E420A4_.wvu.Cols" localSheetId="0" hidden="1">'AÑO 2018'!#REF!,'AÑO 2018'!#REF!</definedName>
    <definedName name="Z_4DA81071_2340_4EF1_9FA0_EA8ED4E420A4_.wvu.FilterData" localSheetId="0" hidden="1">'AÑO 2018'!$C$10:$P$12</definedName>
    <definedName name="Z_4DA81071_2340_4EF1_9FA0_EA8ED4E420A4_.wvu.Rows" localSheetId="0" hidden="1">'AÑO 2018'!#REF!,'AÑO 2018'!#REF!,'AÑO 2018'!#REF!,'AÑO 2018'!#REF!,'AÑO 2018'!#REF!,'AÑO 2018'!#REF!,'AÑO 2018'!#REF!,'AÑO 2018'!#REF!,'AÑO 2018'!#REF!,'AÑO 2018'!#REF!</definedName>
    <definedName name="Z_4E370A6D_3561_483F_BFBA_C0A8D87F538D_.wvu.Cols" localSheetId="0" hidden="1">'AÑO 2018'!#REF!,'AÑO 2018'!#REF!</definedName>
    <definedName name="Z_4E370A6D_3561_483F_BFBA_C0A8D87F538D_.wvu.FilterData" localSheetId="0" hidden="1">'AÑO 2018'!$C$10:$P$12</definedName>
    <definedName name="Z_4E370A6D_3561_483F_BFBA_C0A8D87F538D_.wvu.Rows" localSheetId="0" hidden="1">'AÑO 2018'!#REF!,'AÑO 2018'!#REF!,'AÑO 2018'!#REF!,'AÑO 2018'!#REF!,'AÑO 2018'!#REF!,'AÑO 2018'!#REF!,'AÑO 2018'!#REF!,'AÑO 2018'!#REF!,'AÑO 2018'!#REF!,'AÑO 2018'!#REF!</definedName>
    <definedName name="Z_505FEC64_5C52_4145_90AE_810315785BBE_.wvu.FilterData" localSheetId="0" hidden="1">'AÑO 2018'!$C$10:$P$12</definedName>
    <definedName name="Z_51FF6254_F3DA_4B2B_B170_3B2A4048C206_.wvu.FilterData" localSheetId="0" hidden="1">'AÑO 2018'!$C$10:$P$12</definedName>
    <definedName name="Z_53717CE0_C231_4980_9E7F_41DF01BBEA84_.wvu.FilterData" localSheetId="0" hidden="1">'AÑO 2018'!$C$10:$P$12</definedName>
    <definedName name="Z_5440F72E_782F_4371_94AF_B647122304CB_.wvu.FilterData" localSheetId="0" hidden="1">'AÑO 2018'!$C$10:$P$12</definedName>
    <definedName name="Z_54B9C6FC_94A2_4279_B474_55E36015A0A7_.wvu.FilterData" localSheetId="0" hidden="1">'AÑO 2018'!$C$10:$P$12</definedName>
    <definedName name="Z_56A57C06_3311_4AEC_BCCA_65EDA156CF99_.wvu.FilterData" localSheetId="0" hidden="1">'AÑO 2018'!$C$10:$P$12</definedName>
    <definedName name="Z_579F9EB4_C3D2_4EA1_B1CF_1029FAD59354_.wvu.Cols" localSheetId="0" hidden="1">'AÑO 2018'!#REF!</definedName>
    <definedName name="Z_579F9EB4_C3D2_4EA1_B1CF_1029FAD59354_.wvu.FilterData" localSheetId="0" hidden="1">'AÑO 2018'!$C$10:$P$12</definedName>
    <definedName name="Z_579F9EB4_C3D2_4EA1_B1CF_1029FAD59354_.wvu.Rows" localSheetId="0" hidden="1">'AÑO 2018'!#REF!,'AÑO 2018'!#REF!,'AÑO 2018'!#REF!,'AÑO 2018'!#REF!,'AÑO 2018'!#REF!,'AÑO 2018'!#REF!,'AÑO 2018'!#REF!,'AÑO 2018'!#REF!,'AÑO 2018'!#REF!,'AÑO 2018'!#REF!,'AÑO 2018'!#REF!</definedName>
    <definedName name="Z_5B150882_A65A_4A93_839F_76B6158C9D7F_.wvu.Cols" localSheetId="0" hidden="1">'AÑO 2018'!#REF!,'AÑO 2018'!#REF!</definedName>
    <definedName name="Z_5B150882_A65A_4A93_839F_76B6158C9D7F_.wvu.FilterData" localSheetId="0" hidden="1">'AÑO 2018'!$C$10:$P$12</definedName>
    <definedName name="Z_5B150882_A65A_4A93_839F_76B6158C9D7F_.wvu.Rows" localSheetId="0" hidden="1">'AÑO 2018'!#REF!,'AÑO 2018'!#REF!,'AÑO 2018'!#REF!,'AÑO 2018'!#REF!,'AÑO 2018'!#REF!,'AÑO 2018'!#REF!,'AÑO 2018'!#REF!,'AÑO 2018'!#REF!,'AÑO 2018'!#REF!,'AÑO 2018'!#REF!</definedName>
    <definedName name="Z_5E9010C5_1208_4B1D_BC56_A2A4276C4257_.wvu.FilterData" localSheetId="0" hidden="1">'AÑO 2018'!$C$10:$P$12</definedName>
    <definedName name="Z_5F499B5C_FA04_4E71_A802_36D730B54894_.wvu.FilterData" localSheetId="0" hidden="1">'AÑO 2018'!$C$10:$P$12</definedName>
    <definedName name="Z_611BB258_84C7_416C_A256_33F48BEDD0BD_.wvu.FilterData" localSheetId="0" hidden="1">'AÑO 2018'!$C$10:$P$12</definedName>
    <definedName name="Z_618CCA5A_005F_4B95_9762_830C59CC3D44_.wvu.FilterData" localSheetId="0" hidden="1">'AÑO 2018'!$C$10:$P$12</definedName>
    <definedName name="Z_636B7833_8D9C_4922_82B3_7F786F7B51D9_.wvu.Cols" localSheetId="0" hidden="1">'AÑO 2018'!#REF!,'AÑO 2018'!#REF!</definedName>
    <definedName name="Z_636B7833_8D9C_4922_82B3_7F786F7B51D9_.wvu.FilterData" localSheetId="0" hidden="1">'AÑO 2018'!$C$10:$P$12</definedName>
    <definedName name="Z_636B7833_8D9C_4922_82B3_7F786F7B51D9_.wvu.Rows" localSheetId="0" hidden="1">'AÑO 2018'!#REF!,'AÑO 2018'!#REF!,'AÑO 2018'!#REF!,'AÑO 2018'!#REF!,'AÑO 2018'!#REF!,'AÑO 2018'!#REF!,'AÑO 2018'!#REF!,'AÑO 2018'!#REF!,'AÑO 2018'!#REF!,'AÑO 2018'!#REF!</definedName>
    <definedName name="Z_65189777_4623_4EB4_87BF_4FB461764DB4_.wvu.FilterData" localSheetId="0" hidden="1">'AÑO 2018'!$C$10:$P$12</definedName>
    <definedName name="Z_6AE20A66_2146_4E82_BFC2_D82E95D7A45E_.wvu.Cols" localSheetId="0" hidden="1">'AÑO 2018'!#REF!</definedName>
    <definedName name="Z_6AE20A66_2146_4E82_BFC2_D82E95D7A45E_.wvu.FilterData" localSheetId="0" hidden="1">'AÑO 2018'!$C$10:$P$12</definedName>
    <definedName name="Z_6AE20A66_2146_4E82_BFC2_D82E95D7A45E_.wvu.Rows" localSheetId="0" hidden="1">'AÑO 2018'!#REF!,'AÑO 2018'!#REF!,'AÑO 2018'!#REF!,'AÑO 2018'!#REF!,'AÑO 2018'!#REF!,'AÑO 2018'!#REF!,'AÑO 2018'!#REF!,'AÑO 2018'!#REF!,'AÑO 2018'!#REF!,'AÑO 2018'!#REF!,'AÑO 2018'!#REF!</definedName>
    <definedName name="Z_6C274AF8_1CF3_4E04_B745_3A8E9D65E150_.wvu.FilterData" localSheetId="0" hidden="1">'AÑO 2018'!$C$10:$P$12</definedName>
    <definedName name="Z_6D07EAEA_D988_4CE1_9BB8_45323A235839_.wvu.FilterData" localSheetId="0" hidden="1">'AÑO 2018'!$C$10:$P$12</definedName>
    <definedName name="Z_6E00D1B8_D294_4B11_B32B_7F9283D54BF4_.wvu.FilterData" localSheetId="0" hidden="1">'AÑO 2018'!$C$10:$P$12</definedName>
    <definedName name="Z_6FFCE4A7_F1C0_40FE_BC8E_BDA797C65041_.wvu.FilterData" localSheetId="0" hidden="1">'AÑO 2018'!$C$10:$P$12</definedName>
    <definedName name="Z_70E0A89E_E444_4514_A724_0BA767928869_.wvu.FilterData" localSheetId="0" hidden="1">'AÑO 2018'!$C$10:$P$12</definedName>
    <definedName name="Z_7A5DC932_6799_40FB_8ABD_5229C4E10F2E_.wvu.FilterData" localSheetId="0" hidden="1">'AÑO 2018'!$C$10:$P$12</definedName>
    <definedName name="Z_7E79A9D5_D5C0_409C_B45A_2F57E29B0BC5_.wvu.FilterData" localSheetId="0" hidden="1">'AÑO 2018'!$C$10:$P$12</definedName>
    <definedName name="Z_7F60AC1C_9C9C_4D15_97C6_213CDA7109A4_.wvu.FilterData" localSheetId="0" hidden="1">'AÑO 2018'!$C$10:$P$12</definedName>
    <definedName name="Z_84F75B24_8864_4106_AA39_FE50D3FE0B65_.wvu.FilterData" localSheetId="0" hidden="1">'AÑO 2018'!$C$10:$P$12</definedName>
    <definedName name="Z_8661CE7D_E5B7_40F9_BE1B_177D09391248_.wvu.FilterData" localSheetId="0" hidden="1">'AÑO 2018'!$C$10:$P$12</definedName>
    <definedName name="Z_891123ED_4D35_4801_B7B7_97F657815D29_.wvu.FilterData" localSheetId="0" hidden="1">'AÑO 2018'!$C$10:$P$12</definedName>
    <definedName name="Z_8B0E5712_8794_4F4B_8D54_248C728F208F_.wvu.Cols" localSheetId="0" hidden="1">'AÑO 2018'!#REF!,'AÑO 2018'!#REF!</definedName>
    <definedName name="Z_8B0E5712_8794_4F4B_8D54_248C728F208F_.wvu.FilterData" localSheetId="0" hidden="1">'AÑO 2018'!$C$10:$P$12</definedName>
    <definedName name="Z_8B0E5712_8794_4F4B_8D54_248C728F208F_.wvu.Rows" localSheetId="0" hidden="1">'AÑO 2018'!#REF!,'AÑO 2018'!#REF!,'AÑO 2018'!#REF!,'AÑO 2018'!#REF!,'AÑO 2018'!#REF!,'AÑO 2018'!#REF!,'AÑO 2018'!#REF!,'AÑO 2018'!#REF!,'AÑO 2018'!#REF!,'AÑO 2018'!#REF!</definedName>
    <definedName name="Z_8D75C97A_E612_4E63_A681_BEF61ED931A9_.wvu.FilterData" localSheetId="0" hidden="1">'AÑO 2018'!$C$10:$P$12</definedName>
    <definedName name="Z_90571395_0214_4598_BAB9_56F7BEC5CE65_.wvu.Cols" localSheetId="0" hidden="1">'AÑO 2018'!#REF!,'AÑO 2018'!#REF!</definedName>
    <definedName name="Z_90571395_0214_4598_BAB9_56F7BEC5CE65_.wvu.FilterData" localSheetId="0" hidden="1">'AÑO 2018'!$C$10:$P$12</definedName>
    <definedName name="Z_90571395_0214_4598_BAB9_56F7BEC5CE65_.wvu.Rows" localSheetId="0" hidden="1">'AÑO 2018'!#REF!,'AÑO 2018'!#REF!,'AÑO 2018'!#REF!,'AÑO 2018'!#REF!,'AÑO 2018'!#REF!,'AÑO 2018'!#REF!,'AÑO 2018'!#REF!,'AÑO 2018'!#REF!,'AÑO 2018'!#REF!,'AÑO 2018'!#REF!</definedName>
    <definedName name="Z_90D6549F_A6FA_4AF0_850E_28EBC0D1A194_.wvu.FilterData" localSheetId="0" hidden="1">'AÑO 2018'!$C$10:$P$12</definedName>
    <definedName name="Z_91B8337C_7FCC_447F_A7A4_A9BD6B7ABB1E_.wvu.FilterData" localSheetId="0" hidden="1">'AÑO 2018'!$C$10:$P$12</definedName>
    <definedName name="Z_91F73CDC_8C37_457B_932E_BB76DBEC8F10_.wvu.FilterData" localSheetId="0" hidden="1">'AÑO 2018'!$C$10:$P$12</definedName>
    <definedName name="Z_9248C7D8_5ECD_4CFC_986D_C94B9749C71D_.wvu.FilterData" localSheetId="0" hidden="1">'AÑO 2018'!$C$10:$P$12</definedName>
    <definedName name="Z_9291E7FE_9E88_446D_9C9C_90944F8DEC86_.wvu.FilterData" localSheetId="0" hidden="1">'AÑO 2018'!$C$10:$P$12</definedName>
    <definedName name="Z_92EDB8A7_D076_45D9_B605_48907CE51BD9_.wvu.FilterData" localSheetId="0" hidden="1">'AÑO 2018'!$C$10:$P$12</definedName>
    <definedName name="Z_9366E7D3_8438_4B31_BEF3_959BC3E26D35_.wvu.FilterData" localSheetId="0" hidden="1">'AÑO 2018'!$C$10:$P$12</definedName>
    <definedName name="Z_9608AB6C_4ACF_4220_84AA_98074DB2AA16_.wvu.FilterData" localSheetId="0" hidden="1">'AÑO 2018'!$C$10:$P$12</definedName>
    <definedName name="Z_965CD229_B8A3_4E6A_8147_59F956F1735F_.wvu.FilterData" localSheetId="0" hidden="1">'AÑO 2018'!$C$10:$P$12</definedName>
    <definedName name="Z_969D2A4E_EF30_4407_933E_91FE26271A0E_.wvu.Cols" localSheetId="0" hidden="1">'AÑO 2018'!#REF!,'AÑO 2018'!#REF!</definedName>
    <definedName name="Z_969D2A4E_EF30_4407_933E_91FE26271A0E_.wvu.Rows" localSheetId="0" hidden="1">'AÑO 2018'!#REF!,'AÑO 2018'!#REF!,'AÑO 2018'!#REF!,'AÑO 2018'!#REF!,'AÑO 2018'!#REF!,'AÑO 2018'!#REF!,'AÑO 2018'!#REF!,'AÑO 2018'!#REF!,'AÑO 2018'!#REF!,'AÑO 2018'!#REF!</definedName>
    <definedName name="Z_97382386_E442_4193_B9ED_EDC11D8DCD0A_.wvu.FilterData" localSheetId="0" hidden="1">'AÑO 2018'!$C$10:$P$12</definedName>
    <definedName name="Z_98A4542C_D742_426F_868C_5CD943340448_.wvu.FilterData" localSheetId="0" hidden="1">'AÑO 2018'!$C$10:$P$12</definedName>
    <definedName name="Z_993AC5F6_DCE9_4ED0_9A95_912A646ACDFE_.wvu.Cols" localSheetId="0" hidden="1">'AÑO 2018'!$C:$F</definedName>
    <definedName name="Z_993AC5F6_DCE9_4ED0_9A95_912A646ACDFE_.wvu.FilterData" localSheetId="0" hidden="1">'AÑO 2018'!$C$10:$P$12</definedName>
    <definedName name="Z_9CDA830F_0969_4C91_BDA8_C8AB201F6A5D_.wvu.FilterData" localSheetId="0" hidden="1">'AÑO 2018'!$C$10:$P$12</definedName>
    <definedName name="Z_9FAE3428_9001_4726_8E3D_46AAC3CAEF96_.wvu.FilterData" localSheetId="0" hidden="1">'AÑO 2018'!$C$10:$P$12</definedName>
    <definedName name="Z_A1B58597_DB62_4F8B_B513_9F4F8CA88BF3_.wvu.FilterData" localSheetId="0" hidden="1">'AÑO 2018'!$C$10:$P$12</definedName>
    <definedName name="Z_A3A7D0A3_C051_46BD_B442_5D9F02720A97_.wvu.FilterData" localSheetId="0" hidden="1">'AÑO 2018'!$C$10:$P$12</definedName>
    <definedName name="Z_A89374E4_2890_40E0_A3B2_8DAADA9E86DA_.wvu.FilterData" localSheetId="0" hidden="1">'AÑO 2018'!$C$10:$P$12</definedName>
    <definedName name="Z_AB749A32_4CC3_4885_854C_ACB610FE2E81_.wvu.FilterData" localSheetId="0" hidden="1">'AÑO 2018'!$C$10:$P$12</definedName>
    <definedName name="Z_B1232172_73F0_44A3_B811_A1F3B747AE86_.wvu.Cols" localSheetId="0" hidden="1">'AÑO 2018'!#REF!,'AÑO 2018'!#REF!</definedName>
    <definedName name="Z_B1232172_73F0_44A3_B811_A1F3B747AE86_.wvu.FilterData" localSheetId="0" hidden="1">'AÑO 2018'!$C$10:$P$12</definedName>
    <definedName name="Z_B1232172_73F0_44A3_B811_A1F3B747AE86_.wvu.Rows" localSheetId="0" hidden="1">'AÑO 2018'!#REF!,'AÑO 2018'!#REF!,'AÑO 2018'!#REF!,'AÑO 2018'!#REF!,'AÑO 2018'!#REF!,'AÑO 2018'!#REF!,'AÑO 2018'!#REF!,'AÑO 2018'!#REF!,'AÑO 2018'!#REF!,'AÑO 2018'!#REF!</definedName>
    <definedName name="Z_B1AB4C50_B221_4ED0_9374_6EADFED7CABA_.wvu.FilterData" localSheetId="0" hidden="1">'AÑO 2018'!$C$10:$P$12</definedName>
    <definedName name="Z_B1EA545F_C4ED_4D24_9D13_3C575475133A_.wvu.FilterData" localSheetId="0" hidden="1">'AÑO 2018'!$C$10:$P$12</definedName>
    <definedName name="Z_B42AC2D7_C2EC_429A_B775_C5C024E57C5A_.wvu.FilterData" localSheetId="0" hidden="1">'AÑO 2018'!$C$10:$P$12</definedName>
    <definedName name="Z_B69BEFEB_E86A_48EA_B457_C6A5A4D8169D_.wvu.FilterData" localSheetId="0" hidden="1">'AÑO 2018'!$C$10:$P$12</definedName>
    <definedName name="Z_B926FDD8_7DF4_4F00_9575_F166C0EB0B80_.wvu.FilterData" localSheetId="0" hidden="1">'AÑO 2018'!$C$10:$P$12</definedName>
    <definedName name="Z_C0A7EE85_5313_49A6_B39B_47A110FBCCAB_.wvu.FilterData" localSheetId="0" hidden="1">'AÑO 2018'!$C$10:$P$12</definedName>
    <definedName name="Z_C0FD725B_C955_4BD9_BA64_5A570C1B89E5_.wvu.Cols" localSheetId="0" hidden="1">'AÑO 2018'!#REF!</definedName>
    <definedName name="Z_C0FD725B_C955_4BD9_BA64_5A570C1B89E5_.wvu.Rows" localSheetId="0" hidden="1">'AÑO 2018'!#REF!,'AÑO 2018'!#REF!,'AÑO 2018'!#REF!,'AÑO 2018'!#REF!,'AÑO 2018'!#REF!,'AÑO 2018'!#REF!,'AÑO 2018'!#REF!,'AÑO 2018'!#REF!,'AÑO 2018'!#REF!,'AÑO 2018'!#REF!,'AÑO 2018'!#REF!</definedName>
    <definedName name="Z_C1A55B84_ADBB_4591_AB6F_E306ABBB36AE_.wvu.FilterData" localSheetId="0" hidden="1">'AÑO 2018'!$C$10:$P$12</definedName>
    <definedName name="Z_C567DFE0_0BB7_4F06_A0C8_B0964B0AC1BE_.wvu.FilterData" localSheetId="0" hidden="1">'AÑO 2018'!$C$10:$P$12</definedName>
    <definedName name="Z_C6EF2A43_4D60_4D1F_9D2D_10A22F147C68_.wvu.FilterData" localSheetId="0" hidden="1">'AÑO 2018'!$C$10:$P$12</definedName>
    <definedName name="Z_C7D4B8A0_99E3_493D_9F4F_A93E124CDA15_.wvu.FilterData" localSheetId="0" hidden="1">'AÑO 2018'!$C$10:$P$12</definedName>
    <definedName name="Z_C80C47C8_AC23_48F1_B023_1FC799360E96_.wvu.FilterData" localSheetId="0" hidden="1">'AÑO 2018'!$C$10:$P$12</definedName>
    <definedName name="Z_C83A193A_2C65_445E_AA48_02B4E53E0A46_.wvu.FilterData" localSheetId="0" hidden="1">'AÑO 2018'!$C$10:$P$12</definedName>
    <definedName name="Z_CC6A0D3B_01A9_4B14_846C_9A1C7A2A68F4_.wvu.FilterData" localSheetId="0" hidden="1">'AÑO 2018'!$C$10:$P$12</definedName>
    <definedName name="Z_CD708F7A_7EA4_4949_8273_5E692721E006_.wvu.FilterData" localSheetId="0" hidden="1">'AÑO 2018'!$C$10:$P$12</definedName>
    <definedName name="Z_CEC1368B_3E36_4FC0_99A1_92B9798E0FBF_.wvu.FilterData" localSheetId="0" hidden="1">'AÑO 2018'!$C$10:$P$12</definedName>
    <definedName name="Z_CF5AABDD_1AF8_4871_9B62_6BDE3594F849_.wvu.Cols" localSheetId="0" hidden="1">'AÑO 2018'!#REF!,'AÑO 2018'!#REF!</definedName>
    <definedName name="Z_CF5AABDD_1AF8_4871_9B62_6BDE3594F849_.wvu.FilterData" localSheetId="0" hidden="1">'AÑO 2018'!$C$10:$P$12</definedName>
    <definedName name="Z_CF5AABDD_1AF8_4871_9B62_6BDE3594F849_.wvu.Rows" localSheetId="0" hidden="1">'AÑO 2018'!#REF!,'AÑO 2018'!#REF!,'AÑO 2018'!#REF!,'AÑO 2018'!#REF!,'AÑO 2018'!#REF!,'AÑO 2018'!#REF!,'AÑO 2018'!#REF!,'AÑO 2018'!#REF!,'AÑO 2018'!#REF!,'AÑO 2018'!#REF!</definedName>
    <definedName name="Z_D2FFF42F_3891_4FE9_9347_0C030625C659_.wvu.Cols" localSheetId="0" hidden="1">'AÑO 2018'!#REF!,'AÑO 2018'!#REF!</definedName>
    <definedName name="Z_D2FFF42F_3891_4FE9_9347_0C030625C659_.wvu.FilterData" localSheetId="0" hidden="1">'AÑO 2018'!$C$10:$P$12</definedName>
    <definedName name="Z_D2FFF42F_3891_4FE9_9347_0C030625C659_.wvu.Rows" localSheetId="0" hidden="1">'AÑO 2018'!#REF!,'AÑO 2018'!#REF!,'AÑO 2018'!#REF!,'AÑO 2018'!#REF!,'AÑO 2018'!#REF!,'AÑO 2018'!#REF!,'AÑO 2018'!#REF!,'AÑO 2018'!#REF!,'AÑO 2018'!#REF!,'AÑO 2018'!#REF!</definedName>
    <definedName name="Z_D3AEB9A1_4D33_43CB_8771_B703FD4BA570_.wvu.FilterData" localSheetId="0" hidden="1">'AÑO 2018'!$C$10:$P$12</definedName>
    <definedName name="Z_DCF8F2F5_5918_4129_A36B_8731FE84744B_.wvu.FilterData" localSheetId="0" hidden="1">'AÑO 2018'!$C$10:$P$12</definedName>
    <definedName name="Z_DED5A288_27C3_4FB2_990A_2893E25F477A_.wvu.FilterData" localSheetId="0" hidden="1">'AÑO 2018'!$C$10:$P$12</definedName>
    <definedName name="Z_E12D5B08_1BBF_469B_BA66_480D2106588B_.wvu.FilterData" localSheetId="0" hidden="1">'AÑO 2018'!$C$10:$P$12</definedName>
    <definedName name="Z_E4C17F3A_0D4A_46C4_9F5E_7CCB01AA8652_.wvu.FilterData" localSheetId="0" hidden="1">'AÑO 2018'!$C$10:$P$12</definedName>
    <definedName name="Z_E61A6CC9_7512_40C0_82EE_470551A829BA_.wvu.FilterData" localSheetId="0" hidden="1">'AÑO 2018'!$C$10:$P$12</definedName>
    <definedName name="Z_E702C83E_26E5_49AF_9074_B71BF2D7E45D_.wvu.FilterData" localSheetId="0" hidden="1">'AÑO 2018'!$C$10:$P$12</definedName>
    <definedName name="Z_E81DB5AF_2D9C_46E6_8EC3_FBD7D22D173B_.wvu.FilterData" localSheetId="0" hidden="1">'AÑO 2018'!$C$10:$P$12</definedName>
    <definedName name="Z_E9DC6D9B_3A29_4242_862F_24EEAF9AA4D9_.wvu.FilterData" localSheetId="0" hidden="1">'AÑO 2018'!$C$10:$P$12</definedName>
    <definedName name="Z_EBC78784_A8E3_4F20_8237_A45FE31AC802_.wvu.FilterData" localSheetId="0" hidden="1">'AÑO 2018'!$C$10:$P$12</definedName>
    <definedName name="Z_EC407AAB_EBDF_48B3_88B8_32B2D2CEB937_.wvu.FilterData" localSheetId="0" hidden="1">'AÑO 2018'!$C$10:$P$12</definedName>
    <definedName name="Z_F0214AAB_8664_4B58_A53B_677965E0CFE5_.wvu.FilterData" localSheetId="0" hidden="1">'AÑO 2018'!$C$10:$P$12</definedName>
    <definedName name="Z_F1879733_5A43_461A_BB2F_E6015BF533A5_.wvu.FilterData" localSheetId="0" hidden="1">'AÑO 2018'!$C$10:$P$12</definedName>
    <definedName name="Z_F21A0460_1E11_42BF_AF42_668E59CAA92D_.wvu.FilterData" localSheetId="0" hidden="1">'AÑO 2018'!$C$10:$P$12</definedName>
    <definedName name="Z_F4190818_5067_4DEE_9694_B4F2CBF301F9_.wvu.FilterData" localSheetId="0" hidden="1">'AÑO 2018'!$C$10:$P$12</definedName>
    <definedName name="Z_F81CC276_8B1E_49AA_9880_074B7C603F7B_.wvu.FilterData" localSheetId="0" hidden="1">'AÑO 2018'!$C$10:$P$12</definedName>
    <definedName name="Z_F84CBD43_D53B_40B8_94CC_8AF777811EA9_.wvu.Cols" localSheetId="0" hidden="1">'AÑO 2018'!#REF!</definedName>
    <definedName name="Z_F84CBD43_D53B_40B8_94CC_8AF777811EA9_.wvu.FilterData" localSheetId="0" hidden="1">'AÑO 2018'!$C$10:$P$12</definedName>
    <definedName name="Z_F84CBD43_D53B_40B8_94CC_8AF777811EA9_.wvu.Rows" localSheetId="0" hidden="1">'AÑO 2018'!#REF!,'AÑO 2018'!#REF!,'AÑO 2018'!#REF!,'AÑO 2018'!#REF!,'AÑO 2018'!#REF!,'AÑO 2018'!#REF!,'AÑO 2018'!#REF!,'AÑO 2018'!#REF!,'AÑO 2018'!#REF!,'AÑO 2018'!#REF!,'AÑO 2018'!#REF!</definedName>
    <definedName name="Z_FC7C5759_3608_4922_BA31_C0F2640C0518_.wvu.FilterData" localSheetId="0" hidden="1">'AÑO 2018'!$C$10:$P$12</definedName>
    <definedName name="Z_FF833B63_B594_4E00_B872_88529C5DB5E7_.wvu.FilterData" localSheetId="0" hidden="1">'AÑO 2018'!$C$10:$P$12</definedName>
  </definedNames>
  <calcPr fullCalcOnLoad="1"/>
</workbook>
</file>

<file path=xl/comments1.xml><?xml version="1.0" encoding="utf-8"?>
<comments xmlns="http://schemas.openxmlformats.org/spreadsheetml/2006/main">
  <authors>
    <author>Lina</author>
  </authors>
  <commentList>
    <comment ref="S12" authorId="0">
      <text>
        <r>
          <rPr>
            <sz val="9"/>
            <rFont val="Tahoma"/>
            <family val="2"/>
          </rPr>
          <t>AVANCE PORCENTUAL DE ACUERDO AL CÁLCULO DEL INDICADOR CLAVE DE RENDIMIENTO DE LA ACTIVIDAD</t>
        </r>
      </text>
    </comment>
    <comment ref="AC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<sst xmlns="http://schemas.openxmlformats.org/spreadsheetml/2006/main" count="2885" uniqueCount="984">
  <si>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</si>
  <si>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</si>
  <si>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</si>
  <si>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</si>
  <si>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</si>
  <si>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</si>
  <si>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</si>
  <si>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</si>
  <si>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</si>
  <si>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</si>
  <si>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</si>
  <si>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</si>
  <si>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</si>
  <si>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</si>
  <si>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</si>
  <si>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</si>
  <si>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</si>
  <si>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</si>
  <si>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</si>
  <si>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</si>
  <si>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</si>
  <si>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</si>
  <si>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DIRECCIONAMIENTO ESTRATÉGICO</t>
  </si>
  <si>
    <t>SEGUIMIENTO Y EVALUACIÓN INDEPENDIENTE</t>
  </si>
  <si>
    <t>ASISTENCIA JURÍDICA</t>
  </si>
  <si>
    <t>GESTIÓN TALENTO HUMANO</t>
  </si>
  <si>
    <t>FECHA DE ACTUALIZACIÓN:  JUNIO 28 DE 2013</t>
  </si>
  <si>
    <t>SER MODELO DE GESTIÓN PÚBLICA EN EL SECTOR SOCIAL</t>
  </si>
  <si>
    <t>ACTUALIZAR LA DOCUMENTACIÓN  DEL SISTEMA INTEGRAL DE GESTIÓN GENERADA POR EL  PROCESO, SUSCEPTIBLE DE MODIFICACIONES  (PROCEDIMIENTOS, GUÍAS, INSTRUCTIVOS, FORMATOS).</t>
  </si>
  <si>
    <t>Porcentaje de documentos modificados del proceso durante el semestre</t>
  </si>
  <si>
    <t xml:space="preserve">  Jefe Oficina Asesora / Profesionales -  Oficina Asesora de Planeación y Sistemas</t>
  </si>
  <si>
    <t>Actualizaciones de Documentación</t>
  </si>
  <si>
    <t>Nº de documentos actualizados / Nº de  documentos a actualizar durante el semestre</t>
  </si>
  <si>
    <t>&lt;50</t>
  </si>
  <si>
    <t>&gt;=50 ; &lt;70</t>
  </si>
  <si>
    <t>&gt;=70 ; &lt;95</t>
  </si>
  <si>
    <t>&gt;=95 ; &lt;=100</t>
  </si>
  <si>
    <t>REVISÓN TÉCNICA  DE LOS DOCUMENTOS DE GESTIÓN DEL SISTEMA INTEGRAL DE GESTION MECI - CALIDAD SEGÚN REQUERIMIENTOS DE LOS PROCESOS.</t>
  </si>
  <si>
    <t xml:space="preserve">Revisión técnica de las solicitudes de modificación o creación de la documentación del Sistema Integrado de Gestión presentadas por los procesos  si se requieren </t>
  </si>
  <si>
    <t>Revisión Técnica</t>
  </si>
  <si>
    <t>ORGANIZAR Y REALIZAR AUDIENCIA PÚBLICA DE RENDICIÓN DE CUENTAS A LA CIUDADANÍA</t>
  </si>
  <si>
    <t xml:space="preserve">                                                                                                                                                                                 1)  Evento de Audiencia de  Rendición de Cuentas realizada
2)Evaluación final sobre la Audiencia Pública realizada</t>
  </si>
  <si>
    <t>Técnico  -Jefe Oficina Asesora / Oficina Asesora de Planeación y Sistemas</t>
  </si>
  <si>
    <t>Audiencia Publica realizada y Evaluada</t>
  </si>
  <si>
    <t>Nº de productos realizados / Nº de productos programados</t>
  </si>
  <si>
    <t>REALIZAR INFORME DE REVISIÓN POR LA DIRECCIÓN DEL SISTEMA INTEGRAL DE GESTIÓN MECI - CALIDAD</t>
  </si>
  <si>
    <t>Informe presentado en terminos de oportunidad</t>
  </si>
  <si>
    <t>FORMUALAR EL PLAN ANTICORRUPCIÓN Y DE ATENCIÓN AL CIUDADANO.</t>
  </si>
  <si>
    <t xml:space="preserve"> Plan de Anticorrupción y de Atención al Ciudadano</t>
  </si>
  <si>
    <t>Plan Anticorrupción Formulado</t>
  </si>
  <si>
    <t>MANTENER UN SISTEMA DE INFORMACIÓN EN LÍNEA CONFIABLE PARA TODOS LOS USUARIOS DEL FPS Y CIUDADANOS, QUE PERMITA UNA RETROALIMENTACIÓN CONSTANTE</t>
  </si>
  <si>
    <t>ELABORAR EL DOCUMENTO DE VIGENCIAS FUTURAS EN LA ENTIDAD</t>
  </si>
  <si>
    <t>1)Elaborar el documento de  vigencias futuras para los servicios que lo requieran.</t>
  </si>
  <si>
    <t>Vigencias Futuras</t>
  </si>
  <si>
    <t>Documentos de Vigencias Futuras elaborados</t>
  </si>
  <si>
    <t>PRESENTAR LOS INFORMES REQUERIDOS POR EL ENTES EXTERNOS</t>
  </si>
  <si>
    <t>Presentación de Informes</t>
  </si>
  <si>
    <t>No de informes presentados / No de informes programados.</t>
  </si>
  <si>
    <t>DOCUMENTAR OPORTUNAMENTE LAS ACCIONES DE MEJORA (ACCIONES PREVENTIVAS  Y ACCIONES CORRECTIVAS).</t>
  </si>
  <si>
    <t>Presentar oportunamente la documentación de acciones de mejora (acciones preventivas y acciones correctivas).</t>
  </si>
  <si>
    <t>Jefe Oficina Asesora de Planeación y Sistemas - Profesional / Oficina Asesora de Planeación y Sistemas</t>
  </si>
  <si>
    <t>Oportunidad en la documentación de acciones de mejora.</t>
  </si>
  <si>
    <t>No de acciones de mejora documentatas oportunamente/ No acciones de mejora identificadas en el semestre.</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</si>
  <si>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</si>
  <si>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</si>
  <si>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</si>
  <si>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Director General /  Jeje de la Oficina Asesora de Planeación y  Sistemas</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</si>
  <si>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</si>
  <si>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</si>
  <si>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</si>
  <si>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</si>
  <si>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</si>
  <si>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</si>
  <si>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DESARROLLAR LOS PRODUCTO PARA ORGANIZAR Y ADMINISTRAR  EL ARCHIVO DE GESTIÓN DE LA OFICINA ASESORA DE PLANEACIÓN Y SISTEMAS</t>
  </si>
  <si>
    <t xml:space="preserve">Auxiliar de Oficina / Oficina Asesora de Planeación y Sistemas </t>
  </si>
  <si>
    <t>Gestión de archivos del Proceso</t>
  </si>
  <si>
    <t>(No. De Productos realizados dentro de oportunidad /No. De productos programados) * 100</t>
  </si>
  <si>
    <t>DESARROLLAR LOS PRODUCTO PARA ORGANIZAR Y ADMINISTRAR  EL ARCHIVO DE GESTIÓN DE LA DIRECCIÓN GENERAL</t>
  </si>
  <si>
    <t>Secretaria Ejecutiva/ Dirección General</t>
  </si>
  <si>
    <t>FORTALECER LA ADMINISTRACIÓN DE LOS BIENES DE LA ENTIDAD Y LA ÓPTIMA GESTIÓN DE LOS RECURSOS</t>
  </si>
  <si>
    <t xml:space="preserve">(No. De Productos realizados  /No. De productos programados </t>
  </si>
  <si>
    <t>CONSOLIDACIÓN DE LOS PRODUCTOS Y /  SERVICIOS NO CONFORMES DE LA ENTIDAD</t>
  </si>
  <si>
    <t>Envíar trimestralmente matriz con la consolidación de los productos no conformes, (oct - dic) (ene- marzo)</t>
  </si>
  <si>
    <t>Envíar trimestralmente matriz con la consolidación de los productos no conformes, (abr - jun) (jul- sep)</t>
  </si>
  <si>
    <t>Consolidación de los productos y / o servicos  no conformes</t>
  </si>
  <si>
    <t xml:space="preserve">CONSOLIDAR Y REPORTAR DOS AVANCES  DE LAS ACCIONES PREVENTIVAS DEL PLAN DE MANEJO DE RIESGO </t>
  </si>
  <si>
    <t>Analisis del Mapa de Riesgo.</t>
  </si>
  <si>
    <t xml:space="preserve">MONITOREAR EL PLAN DE MANEJO DE RIESGOS </t>
  </si>
  <si>
    <t>Monitoreos Realizados</t>
  </si>
  <si>
    <t>No de monitoreos realizados en el semestre / No de monitoreos programados</t>
  </si>
  <si>
    <t xml:space="preserve">MONITOREAR EL PLAN DE MEJORAMIENTO INSTITUCIONAL </t>
  </si>
  <si>
    <t>No de monitoreos realizados en el trimestre / No de monitoreos programados</t>
  </si>
  <si>
    <t>100% de compromisos laborales concertados en términos correspondientes al periodo a evaluar</t>
  </si>
  <si>
    <t>Jefe Oficina Asesora de Planeación y Sistemas</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</si>
  <si>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</si>
  <si>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</si>
  <si>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</si>
  <si>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 xml:space="preserve">100% Planes De Mejoramiento individualo Concertados y Evaluados en  Término correspondientes al periodo a evaluar  </t>
  </si>
  <si>
    <t>Presentar de manera oportuna los informes a los entes externos (Cámara de Representantes, Congreso de la República, Contraloría General de la República, FURAG)</t>
  </si>
  <si>
    <t>GESTIÓN DE SERVICIOS SALUD</t>
  </si>
  <si>
    <t>GARANTIZAR LA PRESTACIÓN DE LOS SERVICIOS DE SALUD, QUE REQUIERAN NUESTROS AFILIADOS A TRAVÉS DE LA EFECTIVA ADMINISTRACIÓN DE LOS MISMOS</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</si>
  <si>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</si>
  <si>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</si>
  <si>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</si>
  <si>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</si>
  <si>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No. comites locales y regionales realizados *100 / No. De comites locales y regionales programados</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</si>
  <si>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</si>
  <si>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</si>
  <si>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</si>
  <si>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</si>
  <si>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</si>
  <si>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</si>
  <si>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</si>
  <si>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</si>
  <si>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 xml:space="preserve">VALIDAR   LAS CONCILIACIONES SOLICITADAS POR EL  PROCESO CONTABLE </t>
  </si>
  <si>
    <t xml:space="preserve">Atender el resultado de la conciliación solicitadas por el área contable y firmar el formato APGRFGCOFO09  Conciliación entre Procesos </t>
  </si>
  <si>
    <t xml:space="preserve">Formato APGRFGCOFO09  </t>
  </si>
  <si>
    <t>Actualizaciónes de Documentación</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</si>
  <si>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</si>
  <si>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</si>
  <si>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</si>
  <si>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REALIZAR   EL ESTUDIO JURÍDICO  DE LAS SOLICITUDES PARA EL RECONOCIMIENTO O NEGACIÓN DE LAS PRESTACIONES ECONÓMICAS A CARGO DEL FONDO DE PASIVO SOCIAL DE FERROCARRILES NACIONALES  Y  PROYECTAR LOS ACTOS ADMINISTRATIVOS DENTRO DE LOS TÉRMINOS DE LEY.</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</si>
  <si>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</si>
  <si>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</si>
  <si>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</si>
  <si>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</si>
  <si>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</si>
  <si>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</si>
  <si>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</si>
  <si>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</si>
  <si>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</si>
  <si>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</si>
  <si>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</si>
  <si>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</si>
  <si>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</si>
  <si>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</si>
  <si>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</si>
  <si>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</si>
  <si>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</si>
  <si>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</si>
  <si>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</si>
  <si>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</si>
  <si>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Subdirección Prestaciones Sociales /Coordinador Grupo Interno de Trabajo Gestión Prestación Ecoómicas</t>
  </si>
  <si>
    <t>No. de planes de mejoramiento concertados y evaluados  en  término y radicados en GTH / No. De planes de mejoramiento a concertar.</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</si>
  <si>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</si>
  <si>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</si>
  <si>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</si>
  <si>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</si>
  <si>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</si>
  <si>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EVALUAR LOS EXPEDIENTES RECIBIDOS PARA DAR O  NO  INICIO AL PROCESO DE COBRO COACTIVO Y LIBRAR MANDAMIENTOS DE PAGO EN TÉRMINOS DE OPORTUNIDAD DE LOS EXPEDIENTES AVOCADOS</t>
  </si>
  <si>
    <t>Funcionario Ejecutor - Jefe Oficina Asesora jurídica</t>
  </si>
  <si>
    <t>Expedientes Avocados mandamiento de pagos generados.</t>
  </si>
  <si>
    <t>No de productos ejecutados /                              No de productos programados.</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</si>
  <si>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</si>
  <si>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</si>
  <si>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</si>
  <si>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</si>
  <si>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</si>
  <si>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</si>
  <si>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</si>
  <si>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</si>
  <si>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</si>
  <si>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</si>
  <si>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 xml:space="preserve">Profesional Especializado Grado 14 (E.) </t>
  </si>
  <si>
    <t>Jefe Oficina Asesora Jurídica</t>
  </si>
  <si>
    <t xml:space="preserve"> No. De Evaluaciones de desempeño  en  término y radicados en GTH / No. De evaluaciones del desempeño a realizar.</t>
  </si>
  <si>
    <t>No. De planes de mejoramiento individual concertados y evaluados  en  término y radicados en GTH / No. De planes de mejoramiento individual  a concertar.</t>
  </si>
  <si>
    <t>FORTALECER LOS MECANISMOS DE COMUNICACIÓN ORGANIZACIONAL E INFORMATIVA PARA PROYECTAR LOS RESULTADOS DE LA GESTIÓN DE LA ENTIDAD</t>
  </si>
  <si>
    <t>Auxiliar Administrativo</t>
  </si>
  <si>
    <t>(No. de conciliaciones  atendidas   /No. de conciliaciones requeridas ) * 100</t>
  </si>
  <si>
    <t xml:space="preserve">DESARROLLAR LOS PRODUCTOS PARA ORGANIZAR Y ADMINISTRAR  EL ARCHIVO DE GESTIÓN  </t>
  </si>
  <si>
    <t xml:space="preserve">Jefe Oficina Asesora Jurídica/Encargado del archivo de gestión del proceso </t>
  </si>
  <si>
    <t>ELABORAR DOS PROGRAMAS ANUALES  DE AUDITORÍAS; DE EVALUACIÓN INDEPENDIENTE Y DEL SISTEMA INTEGRAL DE GESTIÓN  Y PRESENTARLOS AL COMITÉ COORDINADOR DEL SISTEMA DE CONTROL INTERNO Y CALIDAD PARA SU ADOPCION Y PUBLICACION</t>
  </si>
  <si>
    <t>Elaborar Dos Programas de Auditoría  aprobados por el Director General y adoptados al Sistema Integral de Gestión MECI - CALIDAD por el Comité Coordinador del Sistema de Control Interno y Calidad  y solicitar su Publicación.</t>
  </si>
  <si>
    <t>N/A</t>
  </si>
  <si>
    <t>Jefe de la Oficina de Control Interno y/o quien haga sus veces</t>
  </si>
  <si>
    <t>Programa de Auditorias elaborados, aprobados y publicados</t>
  </si>
  <si>
    <t>No. De Programas de Auditorías Elaborados,  Aprobados y publicados \ No. Programas de Auditorías Planeados para la vigencia.</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</si>
  <si>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</si>
  <si>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</si>
  <si>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1) Realizar  veinty nueve  (29) Auditorias de Evaluación Independiente.               
2)Realizar catorce (14)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</si>
  <si>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</si>
  <si>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</si>
  <si>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</si>
  <si>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COORDINAR LA EJECUCIÓN  DE VEINTY OCHO AUDITORÍA DEL SISTEMA INTEGRAL DE GESTIÓN.</t>
  </si>
  <si>
    <t>Coordinar y ejecutar el I Ciclo de Audiotrias del  Sistema Integral de Gestión MECI -CALIDAD (14 auditorias de Calidad).</t>
  </si>
  <si>
    <t>Coordinar y ejecutar el II Ciclo de Audiotrias del  Sistema Integral de Gestión MECI -CALIDAD (14 auditorias de Calidad).</t>
  </si>
  <si>
    <t>Jefe de la Oficina de Control Interno y/o quien haga sus veces - Auditores de calidad</t>
  </si>
  <si>
    <t>No. de  Auditorías del sistema Integral de Gestión ejecutadas  /                                                                                                                                                                                                                                                                                                                                            No. de  Auditorías al sistema Integral de Gestión programadas</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</si>
  <si>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</si>
  <si>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</si>
  <si>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</si>
  <si>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Jefe de la Oficina de Control Interno y/o quien haga sus veces - Secretaria del proceso</t>
  </si>
  <si>
    <t xml:space="preserve">Director General </t>
  </si>
  <si>
    <t xml:space="preserve">FORMULAR LA PLANEACIÓN DEL PROCESO GTH </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</si>
  <si>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</si>
  <si>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</si>
  <si>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</si>
  <si>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</si>
  <si>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100% de Certificaciones laborales, con Funciones e inexistencia de Personal de Planta,  certificaciones con información para Bonos Pensionales y aportes a pensión y factores salariales expedidas.</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</si>
  <si>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</si>
  <si>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</si>
  <si>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</si>
  <si>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</si>
  <si>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</si>
  <si>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</si>
  <si>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Profesional Especializado /Auxiliar Administrativo</t>
  </si>
  <si>
    <t xml:space="preserve">Coordinador Grupo Interno de Talento Humano /Técnico </t>
  </si>
  <si>
    <t>Administración del talento humano</t>
  </si>
  <si>
    <t>No de productos ejecutados  / No de productos programados</t>
  </si>
  <si>
    <t>EJECUCIÓN Y EVALUACIÓN DEL  PLAN INSTITUCIONAL DE CAPACITACIÓN DE LA ENTIDAD</t>
  </si>
  <si>
    <t>Coordinador Grupo Interno de Talento Humano / Técnico administrativo / Auxiliar de Oficina</t>
  </si>
  <si>
    <t>Plan Institucional de Capacitaciòn</t>
  </si>
  <si>
    <t>(No. de eventos de capacitaciòn gestionados en el semestre / No. de eventos de capacitaciòn incluidos en el Cronograma General de Eventos de Capacitación parael semestre)*100</t>
  </si>
  <si>
    <t xml:space="preserve">(No. de Informes de Ejecuciòn y Avance del Plan Institucional de Capacitaciòn elaborados / No. de Informes de Ejecuciòn y Avance del Plan Institucional de Capacitaciòn programados)*100
</t>
  </si>
  <si>
    <t>EJECUCIÓN Y EVALUACIÓN DEL PLAN DE BIENESTAR SOCIAL DE LA ENTIDAD</t>
  </si>
  <si>
    <t>Ejeuciòn y Evaluación del Plan de Bienestar Social</t>
  </si>
  <si>
    <t>No. de Productos Ejecutados / No. de Productos  Programados</t>
  </si>
  <si>
    <t>COORDINAR LA EJECUCIÓN DE LAS ACTIVIDADES DE LOS SUBPROGRAMA DEL SISTEMA DE GESTIÓN DE LA SEGURIDAD Y SALUD EN EL TRABAJO</t>
  </si>
  <si>
    <t xml:space="preserve">Coordinador Grupo Interno de Talento Humano/ técnico </t>
  </si>
  <si>
    <t>Planeación, ejecución y evaluación del Sistema de Gestión de la Seguridad y Salud en el Trabajo</t>
  </si>
  <si>
    <t>COORDINAR LA  EVALUACIÓN DE DESEMPEÑO LABORAL EN LA ENTIDAD</t>
  </si>
  <si>
    <t>Profesional Especializado /Técnico Administrativo/ Secretario Ejecutivo / Auxiliar Administrativo</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</si>
  <si>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</si>
  <si>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</si>
  <si>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</si>
  <si>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</si>
  <si>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</si>
  <si>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</si>
  <si>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</si>
  <si>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informes  de inducción</t>
  </si>
  <si>
    <t>(No. de informes realizados /No. de Informes a realizar)*100</t>
  </si>
  <si>
    <t>GESTIONAR ACTIVIDADES DE COMISIÓN DE PERSONAL</t>
  </si>
  <si>
    <t xml:space="preserve">Profesional Especializado /   Secretario Ejecutivo/Auxiliar Administrativo </t>
  </si>
  <si>
    <t>Gestión Comisión De Personal</t>
  </si>
  <si>
    <t xml:space="preserve">DESARROLLAR DOS  PRODUCTOS PARA ORGANIZAR Y ADMINISTRAR  EL ARCHIVO DE GESTIÓN DEL  PROCESO GESTIÓN DE TALENTO HUMANO                                                        </t>
  </si>
  <si>
    <t>Profesional Especializado/ Secretaria Ejecutiva / Auxiliar de Oficina</t>
  </si>
  <si>
    <t xml:space="preserve">Atender el resultado de la conciliación solcitadas por el área contable y firmar el formato APGRFGCOFO09  Conciliaciòn entre Procesos </t>
  </si>
  <si>
    <t>Profesional</t>
  </si>
  <si>
    <t>(No. de concilliaciones  atendidas   /No. de concialiciones requeridas ) * 100</t>
  </si>
  <si>
    <t>REALIZAR LA EVALUACIÓN  DEL DESEMPEÑO LABORAL DE LOS SERVIDORES DE CARRERA ADMINISTRATIVA, A CARGO DEL PROCESO GTH; SEGÚN METODOLOGÍA Y PLAZOS ESTABLECIDOS EN LAS NORMAS INTERNAS Y EXTERNAS.</t>
  </si>
  <si>
    <t>Coordinador  Grupo Interno de Talento Humano - Técnico Administrativo</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</si>
  <si>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</si>
  <si>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</si>
  <si>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</si>
  <si>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</si>
  <si>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Gestión De Archivos Del Proceso</t>
  </si>
  <si>
    <t>Información De Sistema De Gestión De Empleo Público  -SIGEP-</t>
  </si>
  <si>
    <t xml:space="preserve"> PROCESO GESTIÓN COBRO</t>
  </si>
  <si>
    <t>% De cobros tramitados en estado de morosidad</t>
  </si>
  <si>
    <t xml:space="preserve">Profesional </t>
  </si>
  <si>
    <t>(Nº de deudores en mora gestionados  / Total de deudores en morosidad) *100.</t>
  </si>
  <si>
    <t>REALIZAR LA GESTIÓN DE COBRO A LOS APORTANTES MOROSOS DEL SGSSS .</t>
  </si>
  <si>
    <t>% De cobros tramitados por concepto de aportes al SGSSS en mora.</t>
  </si>
  <si>
    <t xml:space="preserve">% de aportantes morosos del SGSSS, gestionados. </t>
  </si>
  <si>
    <t>(Nº de aportantes morosos del SGSSS gestionados mensualmente/ Total de aportantes en morosidad mensualmente) *100.</t>
  </si>
  <si>
    <t>PRESENTAR LOS RECOBROS  AL FOSYGA   (NO POS), DE ACUERDO A LOS REQUERIMIENTOS PRESENTADOS POR LA SUBDIRECCION DE PRESTACIONES SOCIALES.</t>
  </si>
  <si>
    <t>% De recobros tramitados ante el FOSYGA por concepto de suministros NO POS.</t>
  </si>
  <si>
    <t>% Recobros al FOSYGA</t>
  </si>
  <si>
    <t>(No. recobros presentados al FOSYGA/ Total recobros solicitados tramitar) *100.</t>
  </si>
  <si>
    <t>Gestión para pago de cuotas partes</t>
  </si>
  <si>
    <t>(No. De actos administrativos realizados /Total de cuentas a pagar) * 100</t>
  </si>
  <si>
    <t>% De requerimientos y/o recursos a responder y/o interponer.</t>
  </si>
  <si>
    <t>Sustentación de Requerimientos y/o Interposición de Recursos</t>
  </si>
  <si>
    <t>(No. de requerimientos a sustentar o recursos a interponer / Total de requerimientos radicados) *100.</t>
  </si>
  <si>
    <t>DESARROLLAR LOS PRODUCTOS PARA ORGANIZAR Y ADMINISTRAR  EL ARCHIVO DE GESTIÓN.</t>
  </si>
  <si>
    <t xml:space="preserve">Gestión documental </t>
  </si>
  <si>
    <t>(No. De Productos realizados dentro de oportunidad /Total de productos programados) * 100</t>
  </si>
  <si>
    <t>Coordinadora Grupo Interno de Trabajo de Presupuesto y Gestión de Cobro</t>
  </si>
  <si>
    <t>GESTIÓN DE SERVICIOS ADMINISTRATIVOS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</si>
  <si>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</si>
  <si>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</si>
  <si>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Coordinador Grupo Interno de Trabajo gestión Bienes, Compras y Servicios Administrativos</t>
  </si>
  <si>
    <t>informes de manternimiento</t>
  </si>
  <si>
    <t>Informe presentado en terminos de oportunidad / Informe programado.</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</si>
  <si>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</si>
  <si>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</si>
  <si>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</si>
  <si>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</si>
  <si>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</si>
  <si>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</si>
  <si>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</si>
  <si>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</si>
  <si>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</si>
  <si>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 xml:space="preserve">REALIZAR LA CONSTITUCIÓN DE  OCHO CAJAS MENORES DE LAS OFICINAS DEL FPS EN BOGOTÁ Y A NIVEL NACIONAL APROBADAS POR EL MINISTERIO DE HACIENDA, Y TRAMITAR SCDS PARA LOS RESPECTIVOS REMBOLSOS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</si>
  <si>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</si>
  <si>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</si>
  <si>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</si>
  <si>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</si>
  <si>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</si>
  <si>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</si>
  <si>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</si>
  <si>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</si>
  <si>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</si>
  <si>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</si>
  <si>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</si>
  <si>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</si>
  <si>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</si>
  <si>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Coordinador Grupo Interno de Trabajo gestión Bienes, Compras y Servicios Administrativos junto con sus colaboradores</t>
  </si>
  <si>
    <t>Coordinador Grupo Interno de Trabajo gestión Bienes, Compras y Servicios Administrativos junto sus colaboradores</t>
  </si>
  <si>
    <t xml:space="preserve">DESARROLLAR LOS PRODUCTOS PARA ORGANIZAR Y ADMINISTRAR  EL ARCHIVO DE GESTIÓN DEL  PROCESO GESTIÓN DE SERVICIOS ADMINISTRATIVOS                                                                 </t>
  </si>
  <si>
    <t xml:space="preserve">Auxiliar de Oficina/Grupo Interno de Trabajo gestión Bienes, Compras y Servicios Administrativos </t>
  </si>
  <si>
    <t>Coordinador  Grupo Interno de Trabajo  Gestión Bienes, Compras y Servicios Administrativos / Auxiliar Administrativo</t>
  </si>
  <si>
    <t xml:space="preserve">Coordinador  Grupo Interno de Trabajo  Gestión Bienes, Compras y Servicios Administrativos </t>
  </si>
  <si>
    <t>ELABORAR EL PLAN ANUAL DE ADQUISICIONES  PARA SU APROBACIÓN</t>
  </si>
  <si>
    <t xml:space="preserve">1) Numero  de  Modificaciones realizadas al  Plan Adquisicion de Bienes Servicios y Obra Publica.
2) Publicación en la pagina web del FPS y SECOP.  </t>
  </si>
  <si>
    <t>Técnico Administrativo/Grupo Interno de Trabajo gestión Bienes, Compras y Servicios Administrativos / Auxiliar Administrativo</t>
  </si>
  <si>
    <t xml:space="preserve">Plan de Adquisicion de Bienes, Servicios y Obra Publica </t>
  </si>
  <si>
    <t>Número de Productos realizados/Número de Productos programados</t>
  </si>
  <si>
    <t xml:space="preserve">REALIZAR CUATRO INFORMES DE LA EJECUCIÓN DEL PLAN ANUAL DE ADQUISICIONES-PAA  </t>
  </si>
  <si>
    <t xml:space="preserve">Técnico Administrativo/Grupo Interno de Trabajo gestión Bienes, Compras y Servicios Administrativos </t>
  </si>
  <si>
    <t xml:space="preserve">Ejecución al Plan de Adquisicion de Bienes, Servicios y Obra Publica </t>
  </si>
  <si>
    <t xml:space="preserve">No. De informes presentados / No. De informes  programados a presentar  </t>
  </si>
  <si>
    <t>1).Realizar las solicitudes de constitución de las cajas menores;                                                                                                                                                                                                                                                               2). Solicitud de SCDS para rembolsos de las cajas menores de la División Central y las demás divisiones de la Entidad a nivel nacional de acuerdo a las solicitudes de rembolso recibidas</t>
  </si>
  <si>
    <t>GESTIÓN DE TIC´S</t>
  </si>
  <si>
    <t>Profesional  - Técnico  / Oficina Asesora de Planeación y Sistemas</t>
  </si>
  <si>
    <t>REALIZAR EL ENVÍO DE 52 CORREOS ELECTRÓNICOS CON EL FIN DE  SENSIBILIZAR A LOS FUNCIONARIOS PARA ASEGURAR LA APLICACIÓN DEL PROCEDIMIENTO COPIAS DE SEGURIDAD DE CIUDADANOS</t>
  </si>
  <si>
    <t>Envío de 26 correos electrónicos a todos los funcionarios recordando la realización de las copias de seguridad de los archivos de los equipos de cada uno.</t>
  </si>
  <si>
    <t>Reporte Oportuno a Planes e Indicadores de gestión</t>
  </si>
  <si>
    <t>No de reportes de avances realizados / No.  de reportes de avances programados</t>
  </si>
  <si>
    <t>REALIZAR SENSIBILIZACIÓN SOBRE SEGURIDAD DE LA INFORMACIÓN.</t>
  </si>
  <si>
    <t xml:space="preserve">Actividades de divulgación </t>
  </si>
  <si>
    <t>No de actividades de divulgación adelantadas / No.  de actividades de divulgación planeadas.</t>
  </si>
  <si>
    <t>Técnico / Oficina Asesora de planeación y Sistema</t>
  </si>
  <si>
    <t>Documentos Públicados en el SIP</t>
  </si>
  <si>
    <t>No de documentos Públicados en el SIP/ No de documentos aprobados por acto administrativo.</t>
  </si>
  <si>
    <t>IMPLEMENTAR UN SISTEMA DE GESTIÓN DE TECNOLOGÍA</t>
  </si>
  <si>
    <t xml:space="preserve">1). Reformulación del Plan de Acción para la Estrategia de Gobierno en Linea, de acuerdo a los lineamiento establecidos por los Ministerios de Salud y Ministerio TIC´S.                                                            </t>
  </si>
  <si>
    <t>Jefe - Profesional -Técnico / Oficina Asesora de Planeación y Sistemas</t>
  </si>
  <si>
    <t>Plan de Acción para la Estrategia de Gobierno en Linea.</t>
  </si>
  <si>
    <t>Número de productos realizados/ Número de productos programados</t>
  </si>
  <si>
    <t>REALIZAR EL MONITOREO DE LOS EQUIPOS DE COMPUTO DEL FPS.</t>
  </si>
  <si>
    <t>1). Informe de monitoreo a software de seguridad presentados al Jefe de la Oficina Asesora de Planeación y Sistemas.</t>
  </si>
  <si>
    <t>Profesional / Oficina Asesora de Planeación y Sistemas</t>
  </si>
  <si>
    <t>Informes presentados</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</si>
  <si>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</si>
  <si>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</si>
  <si>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</si>
  <si>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Técnico  / Oficina Asesora de planeación y Sistema</t>
  </si>
  <si>
    <t>Hojas de vida actualizadas</t>
  </si>
  <si>
    <t>No hojas de vida actualizadas/ No hojas de vida a actualizar</t>
  </si>
  <si>
    <t>Actualización del Esquema de Publicación de acuerdo a novedades</t>
  </si>
  <si>
    <t>Esquema de Publicación Actualizado</t>
  </si>
  <si>
    <t>No de Esquema de Publicación Actualizados/ No de esquema de Publicación a actualizar</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</si>
  <si>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</si>
  <si>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</si>
  <si>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</si>
  <si>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</si>
  <si>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</si>
  <si>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</si>
  <si>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</si>
  <si>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</si>
  <si>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</si>
  <si>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</si>
  <si>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REALIZAR EL CONTROL DE LAS RESMAS DE PAPEL ENTREGADAS EN LA ENTIDAD</t>
  </si>
  <si>
    <t xml:space="preserve">No de resmas de papel  entregadas en semestre </t>
  </si>
  <si>
    <t>Resmas de papel entregadas</t>
  </si>
  <si>
    <t>No de resmas de papel entreagadas /  no de resmas de papel entregadas en el semestre anterior</t>
  </si>
  <si>
    <t>REALIZAR EL CONTROL DE LAS FOTOCOPIAS REALIZADAS EN LA ENTIDAD</t>
  </si>
  <si>
    <t>No de fotocopias realizadas en el semestre</t>
  </si>
  <si>
    <t>Fotocopias realizadas</t>
  </si>
  <si>
    <t>No de fotocopias  realizadas en el semestre  /  no de fotocopias  realizadas entregadas en el semestre anterior</t>
  </si>
  <si>
    <t>Coordinador Grupo Interno de Trabajo Gestión Prestación Servicios de Salud/ Profesional de afiliaciones y compensación</t>
  </si>
  <si>
    <t xml:space="preserve">Coordinador Grupo Interno de Trabajo Gestión Prestaciones Económicas/Profesional </t>
  </si>
  <si>
    <t xml:space="preserve">Coordinadora Grupo Interno de Trabajo Gestión Prestaciones Económicas/Profesional </t>
  </si>
  <si>
    <r>
      <t>Realizar la transferencia  de las carpetas al archivo central según lo establecido en cronograma de transferencias primaria</t>
    </r>
    <r>
      <rPr>
        <sz val="28"/>
        <color indexed="43"/>
        <rFont val="Arial Narrow"/>
        <family val="2"/>
      </rPr>
      <t>s</t>
    </r>
  </si>
  <si>
    <t>ASESORAR A LOS PROCESOS  EN EL ANALISIS DE CAUSA Y LA  FORMULACIÓN DE ACCIONES CORRECTIVAS FRENTE A LAS NO CONFORMIDADES IDENTIFICADAS</t>
  </si>
  <si>
    <t>ASESORAR A LOS PROCESOS  EN EL ANALISIS DE CAUSA Y LA  FORMULACIÓN DE ACCIONES PREVENTIVAS FRENTE A LAS NO CONFORMIDADES IDENTIFICADAS</t>
  </si>
  <si>
    <t>Realizar asesoria en el analisis de cuasa y en la documentación  de acciones correctivas a los procesos que se le identifique no conformidades reales</t>
  </si>
  <si>
    <t>Realizar asesoria en el analisis de cuasa y en la documentación  de acciones correctivas a los procesos que se le identifique no conformidades potenciales</t>
  </si>
  <si>
    <t>Asesoría en la formulación del Plan de Mejoramiento Institucional</t>
  </si>
  <si>
    <t>Asesoría en la formulación del Plan de Manejo de Riesgos</t>
  </si>
  <si>
    <t>No de Asesorias realizadas en la documentacion de acciones correctivas</t>
  </si>
  <si>
    <t>No de Asesorias realizadas en la documentacion de acciones preventivas</t>
  </si>
  <si>
    <t>Jefe Oficina Asesora de Planeacion y Sistemas - Profesional  - Técnico  / Oficina Asesora de Planeación y Sistemas</t>
  </si>
  <si>
    <t>PUBLICAR LAS ACTUALIZACIONES ES DE LOS DOCUMENTOS DE TODOS LOS PROCESOS EN EL SISTEMA INTEGRADO DE PROCESOS Y PROCEDIMIENTOS.</t>
  </si>
  <si>
    <t>Desarrollar 1 Actividad para la sensibilizaciones de seguridad de la información (correos electrónicos mensajes emergentes Real Popup)</t>
  </si>
  <si>
    <t>ACTUALIZAR ESQUEMA DE PUBLICACION</t>
  </si>
  <si>
    <t xml:space="preserve">Realizar la transferencia  de las carpetas al archivo central según lo establecido en el cronograma de transferencias primarias                                                                                                                               </t>
  </si>
  <si>
    <r>
      <t>Realizar la transferencia  de las carpetas al archivo central según lo establecido en el cronograma de transferencia documental de la presente vigencia</t>
    </r>
    <r>
      <rPr>
        <sz val="28"/>
        <color indexed="10"/>
        <rFont val="Arial Narrow"/>
        <family val="2"/>
      </rPr>
      <t>.</t>
    </r>
  </si>
  <si>
    <t xml:space="preserve">Realizar la transferencia  de las carpetas al archivo central según lo establecido en cronograma de transferencias primarias
</t>
  </si>
  <si>
    <t>Realizar la transferencia  de las carpetas al archivo central según lo establecido en cronograma de transferencias primarias.</t>
  </si>
  <si>
    <t>Realizar la transferencia  de las carpetas al archivo central según lo establecido en la tabla de retención documental y en el Cronograma de Transferencias.</t>
  </si>
  <si>
    <t>Realizar la transferencia  de las carpetas al archivo central según lo establecido en cronograma de transferencias primarias</t>
  </si>
  <si>
    <t>&lt;40%</t>
  </si>
  <si>
    <t>&gt;=40% y  ; &lt;60</t>
  </si>
  <si>
    <t>&gt;=60%  y &lt;85%</t>
  </si>
  <si>
    <t>&gt;=85% y &lt;=100%</t>
  </si>
  <si>
    <t>FORMULACION PLAN DE ACCIÓN 2018</t>
  </si>
  <si>
    <t xml:space="preserve">GARANTIZAR DE FORMA OPORTUNA EL RECONOCIMIENTO Y PAGO DE PRESTACIONES ECONÓMICAS DE ACUERDO AL MARCO LEGAL </t>
  </si>
  <si>
    <t>% de prestaciones económicas tramitadas (II semestre 2017)</t>
  </si>
  <si>
    <t>% de prestaciones económicas tramitadas (I semestre 2018)</t>
  </si>
  <si>
    <t>% de Tutelas contestadas en términos de ley (II semetsre 2017)</t>
  </si>
  <si>
    <t>% de Tutelas contestadas en términos de ley  (I semestre 2018)</t>
  </si>
  <si>
    <t>EFECTUAR EL 90% DE LOS COMITÉS DE EVALUACIÓN DE PRESTACIONES ECONOMICAS REGIONALES CON PARTICIPACIÓN DE LOS VEEDORES</t>
  </si>
  <si>
    <t>% de comités de evaluación de Prestaciones Economicas regionales realizados</t>
  </si>
  <si>
    <t>Porcentaje de cumplimiento en la realización de comités  regionales de evaluación</t>
  </si>
  <si>
    <t>No. comites  regionales realizados *100 / No. De comites regionales programados</t>
  </si>
  <si>
    <t xml:space="preserve">Realizar la transferencia  de las carpetas al archivo central según lo establecido en cronograma de transferencias primarias
</t>
  </si>
  <si>
    <t xml:space="preserve">Realizar la transferencia  de las carpetas al archivo central según lo establecido en cronograma de transferencias primarias                                                                                                                                                                                                          </t>
  </si>
  <si>
    <t>1). Informe de la Revisión por la Dirección del Sistema Integral de Gestión Meci- Calidad II semestre 2017.</t>
  </si>
  <si>
    <t>1) Informe de la Revisión por la Dirección del Sistema Integral de Gestión Meci- Calidad I semestre 2018</t>
  </si>
  <si>
    <t xml:space="preserve">1). Base de datos actualizada de  las  de las federaciones y  asociaciones participantes de la Audiencia Pública de Rendición de Cuentas                                                                                                                                                                                                            2) Cronograma aprobado de la programación de   la Audiencia pública de Rendición de Cuentas.                                                                                                                         3) Elaboración y consolidación del Informe de Gestión 2017                                                                                                      
</t>
  </si>
  <si>
    <t xml:space="preserve">Revision por la Dirección </t>
  </si>
  <si>
    <t xml:space="preserve">ELABORAR RESOLUCIÓN PROGRAMA ANUAL MENSUALIZADO DE                                   CAJA –PAC- PARA EL PRESUPUESTO DE RECURSOS ADMINISTRADOS </t>
  </si>
  <si>
    <t>Elaborar resolución del Programa Anual de Caja recursos Administrados</t>
  </si>
  <si>
    <t>Resolución Programa Anual de Caja Recursos Administrados</t>
  </si>
  <si>
    <t>Resolución Apropbada</t>
  </si>
  <si>
    <t>DILIGENCIAR  EL FORMATO ÚNICO DE DISTRIBUCIÓN RECURSOS NACIÓN</t>
  </si>
  <si>
    <t xml:space="preserve">Formato Unico de Distribución </t>
  </si>
  <si>
    <t>Formato Diligenciado</t>
  </si>
  <si>
    <t>Diligenciar el Formato Único de Distribución de los recursos nación ( Unidad Salud - Unidad Pensión)</t>
  </si>
  <si>
    <t>REALIZAR GESTIÓN DE COBRO PERSUASIVO A PERSONAS NATURALES Y JURÍDICAS EN ESTADO DE MOROSIDAD.</t>
  </si>
  <si>
    <t>% de deudores en mora gestionados por concepto de arrendamiento de bienes muebles e inmuebles.</t>
  </si>
  <si>
    <t xml:space="preserve">PROYECTAR ACTOS ADMINISTRATIVOS PARA EL PAGO DE CUOTAS PARTES  DE FPS, ISS </t>
  </si>
  <si>
    <t xml:space="preserve">% De actos administrativos realizados para pago de cuotas partes de FPS, ISS. </t>
  </si>
  <si>
    <t>PROYECTAR y TRAMITAR LOS REQUERIMIENTOS Y/O RECURSOS A INTERPONER ANTE ACREEDORES Y DEUDORES POR CONCEPTO DE CUOTAS PARTES Y ANTE LOS APORTANTES MOROSOS DEL SGSSS.</t>
  </si>
  <si>
    <t xml:space="preserve">1). Plan de acción  GTH formulado.
2) Diagnóstico Estratégico y de Gestión elaborados
3)Consolidación del Diagnostico Institucional del Plan Institucional de Capacitación  y presentación de este para revisión  de la Comisión de Personal
4) Resolución mediante la cual se convoca evalúa y premia a los Equipos de Trabajo de Excelencia bajo La Metodología de los Proyectos de Aprendizaje en Equipo 
5) Cronograma General Convocatoria y Evaluación Equipos de Trabajo de Excelencia bajo la Metodología de Proyectos de Aprendizaje en Equipo.
6) Plan Institucional de Capacitación 2018 aprobado 
7)Plan de Bienestar 2018 aprobado  
8) Plan de Capacitación del Sistema de Gestión de la Seguridad y Salud en el Trabajo 2018 aprobado
9) Cronograma de actividades del Sistema de Gestión de la Seguridad y Salud en el Trabajo 2018 aprobado
10). Consolidar el Plan de Incentivos Pecuniarios y No Pecuniarios 2018  
11) Plan de Reinducción 2018 elaborado
12) Resolución Lineamientos para la EDL durante la vigencia
13) Resolución designando la Comisión Evaluadora para la EDL .
</t>
  </si>
  <si>
    <t xml:space="preserve">
1) Plan Estratégico de Recursos Humanos aprobado
</t>
  </si>
  <si>
    <t>Elaborar y enviar a la CNSC informe el estado de provisión transitoria de las vacantes definitivas de la entidad, correspondientes al segundo semestres de 2017.</t>
  </si>
  <si>
    <t>Elaborar y enviar a la CNSC informe el estado de provisión transitoria de las vacantes definitivas de la entidad, correspondientes al primer semestres de 2018.</t>
  </si>
  <si>
    <t>Profesional Especializado Talento Humano</t>
  </si>
  <si>
    <t>Informes estado provisión transitoria vacantes definitivas</t>
  </si>
  <si>
    <t>No. De Informes elaborados y enviados / No. De Informes a elaborar y enviar</t>
  </si>
  <si>
    <t>1). Circular requeriendo la elaboración y/o actualización de las Declaraciones de bienes y rentas y actividad económica de los funcionario de planta a diciembre /2017  actualizadas
2) Asesorar la elaboración y/o actualización de las Declaraciones de bienes y rentas y actividad económica de los funcionario de planta a diciembre /2017 en el SIGEP.
3) Declaraciones de bienes y rentas y actividad económica de los funcionarios de planta a diciembre /2017 archivadas en las respectivas HV.
4) Crircular solicitando actualización de información de las hojas de vida en el SIGEPa los funcionarios de planta de la Entidad
5) Validar la información de las hojas de vida en el SIGEP del 100% de los funcionarios de planta que ingresen como nuevos a la Entidad y de los que actualicen.</t>
  </si>
  <si>
    <t xml:space="preserve">1) Validar la información de las hojas de vida en el SIGEP del 100% de los funcionarios de planta que ingresen como nuevos a la Entidad y de los demás  que actualicen
</t>
  </si>
  <si>
    <t xml:space="preserve">1).Informe de permisos y ausencias laborales del IV trimestre del 2017.
2) Informe de permisos y ausencias laborales del I trimestre 2018
</t>
  </si>
  <si>
    <t>1) Informe de permisos y ausencias laborales del II trimestre del 2018
2) Informe de permisos y ausencias laborales del III trimestre 2018</t>
  </si>
  <si>
    <t>1). Gestionar el  100% de los eventos programados en el Cronograma de capacitación 2018 para el I Semestre.</t>
  </si>
  <si>
    <t>1) Gestionar el  100% de los eventos programados en el Cronograma de capacitación 2018 para el II Semestre.</t>
  </si>
  <si>
    <t xml:space="preserve">1) Informe  ejecución y avance del Plan Institucional de Capacitación 2018 correspondiente al  I semestre (Incluye: Ejecución eventos programados para el I semestre 2018,  Evaluación Eventos de Capacitación desarrollados durante el  II Semestre 2017,  Evaluación Impacto Eventos Capacitación desarrollados durante el II Semestre 2017, Avance I Semestre 2018 Proyectos de Aprendizaje en Equipo inscritos.  
2) Informe Anual de Ejecución del Plan Institucional de Capacitación  2018. (Incluye: Ejecución Anual del Cronograma General de Eventos de Capacitación 2018, Evaluación Eventos de Capacitación I Semestre 2018,  Evaluación Impacto Eventos Capacitación I Semestre 2018,  Avance Anual Proyectos de Aprendizaje en Equipos desarrollados durante la vigencia 2018)
</t>
  </si>
  <si>
    <t xml:space="preserve">Ejecuciòn y Evaluaciòn Plan Institucional de Capacitaciòn </t>
  </si>
  <si>
    <t>EJECUCIÓN Y EVALUACIÓN DEL  PLAN DE REINDUCCIÓN  DE LA ENTIDAD</t>
  </si>
  <si>
    <t>1) Gestionar el 100% de los eventos programados en el Plan de Reinducción para el I Semestre de 2018</t>
  </si>
  <si>
    <t>1) Gestionar el 100% de los eventos programados en el Plan de Reinducción para el II Semestre de 2018
2) Informe Evaluación Plan de Reinducción 2018 elaborado</t>
  </si>
  <si>
    <t>Ejecuciòn y Evaluaciòn del Plan de Reinducción</t>
  </si>
  <si>
    <t xml:space="preserve">1). Elaborar  los Estudios Previos para la Ejecución de las Actividades del Plan de Bienestar 2018
2) Ejecuciòn del 100% de las Actividades del Plan de Bienestar programadas para el I Semestre  2018
3) Informe Ejecuciòn del Plan de Bienestar del I Semestre de 2018
</t>
  </si>
  <si>
    <t xml:space="preserve">1) Ejecuciòn del 100% de las Actividades del Plan de Bienestar programadas para el II Semestre  2018
2) Informe Ejecuciòn del Plan de Bienestar del II Semestre de 2018
3) Informe de Evaluación de eventos de Bienestar Social del año 2018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</si>
  <si>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Profesional de Apoyo/ Auxiliar de Oficina</t>
  </si>
  <si>
    <t>1).Informe de resultados de los indicadores de gestión en seguridad y salud en el trabajo-2017
2)  Informe de grado de avance de Plan de capacitación  del SG-SST I semestre- 2018</t>
  </si>
  <si>
    <t xml:space="preserve">
1) Ejecución del 100% de las actividades trazadas en el Cronograma del SG-SST para ejecutar durante el  IIS de 2018
3) Proyecto del informe de resultados del seguimiento al cumplimiento del cronograma de actividades SG-SST-año 2018
</t>
  </si>
  <si>
    <t xml:space="preserve">1).) Evaluación del desempeño del segundo semestre 2017-2018 solicitada, recibida - registrada y archivada
2) Concertación de compromisos laborales 2018 - 2019 solicitados, recibidos - registrados y archivados
3) Revisión, registro y  archivo  de los planes de mejoramiento Individual y de sus seguimientos, que sean radicados en GTH
4) Informe consolidado anual de Evaluación de Desempeño del periodo 2017-2018
5). Circular dando a conocer lineamientos y solicitando la formulación de Acuerdos de gestión del 2018
</t>
  </si>
  <si>
    <t xml:space="preserve">1) Circular solicitando Evaluación Desempeño Laboral del primer semestre de 2018 - 2019
2) Recepciòn, registro y archivo de las EDL del I Semestre de 2018 radicadas en GTH por cada proceso.
3) Revisión, registro y  archivo  de los planes de mejoramiento Individual y de sus seguimientos, que sean radicados en GTH
</t>
  </si>
  <si>
    <t>Informe de actividades de Inducción General y Específica realizadas y evaluadas (II semestre de 2017).</t>
  </si>
  <si>
    <t>Informe de actividades de Inducción General y Específica realizadas y evaluadas (I semestre de 2018).</t>
  </si>
  <si>
    <t>Personal capacitado</t>
  </si>
  <si>
    <t xml:space="preserve">% de personas que recibieron inducción </t>
  </si>
  <si>
    <t>(No de personas capacitados /No de personas nuevas)*100</t>
  </si>
  <si>
    <t>1) Informe de cumplimiento de funciones de la Comisión a CNSC IV -2017 
2) Informe de cumplimiento de funciones de la Comisión a CNSC IT-2018</t>
  </si>
  <si>
    <t>1) Informe de cumplimiento de funciones de la Comisión a CNSC del II trimestre-2018
2) Informe de cumplimiento de funciones de la Comisión a CNSC del III trimestre-2018</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</si>
  <si>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</si>
  <si>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</si>
  <si>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 xml:space="preserve">1).  Elaborar el cierre  de Inventarios trimestrales de Bienes Muebles de consumo  y devolutivos actualizados con corte a Diciembre 2017,  Marzo 2018                                                                                                                                                                                                                                                                                                                                                                                                                                                                                                                                                                                                                                                                                                 2) Acta de inventario físico  con corte  Diciembre de  2017. </t>
  </si>
  <si>
    <t xml:space="preserve">1) Elaborar el cierre  de Inventarios  trimesttrales  de Bienes Muebles de consumo y devolutivos  con corte a junio y septiembre 2018.                                                                                                                                                                                                                                                            2)  Acta de inventario físico  con corte a junio 2018. </t>
  </si>
  <si>
    <t>1). Informe de seguimiento del Plan de Adquisicion de Bienes Servicios y Obra Publica presentado para el análisis correspondiente  del Coordinador Grupo Interno de Trabajo gestión Bienes Compras y Servicios Administrativos (Cuarto trimestre de 2017)                                                                 2) Informe de seguimiento del Plan de Compras presentado para el análisis correspondiente del Coordinador Grupo Interno de Trabajo gestión Bienes Compras y Servicios Administrativos (Primer Trimestre de 2018)</t>
  </si>
  <si>
    <t>1. Informe de seguimiento del Pan de Adquisicion de Bienes Servicios y Obra Publica  presentado para el análisis correspondiente del Coordinador Grupo Interno de Trabajo gestión Bienes Compras y Servicios Administrativos (Segundo Trimestre de 2018)                                                                                                                          2. Informe de seguimiento del Pan de Adquisicion de Bienes Servicios y Obra Publica  presentado para el análisis correspondiente del Coordinador Grupo Interno de Trabajo gestión Bienes Compras y Servicios Administrativos  (Tercer Trimestre de 2018)</t>
  </si>
  <si>
    <t xml:space="preserve">1).Elaboración  Plan de Adquisicion de Bienes Servicios y Obra Publica para  su aprobación.  (vigencia 2018)
2) Numero  de  Modificaciones realizadas al  Plan Adquisicion de Bienes Servicios y Obra Publica 
3) Publicación en la pagina web del FPS y SECOP. </t>
  </si>
  <si>
    <t>publicar los cambios o modificaciones de los documentos de todos los procesos en el Sistema Integrado de Procesos y Procedimientos ( dic 2017 / Ene feb mar abril y mayo 2018)</t>
  </si>
  <si>
    <t>publicar los cambios o modificaciones de los documentos de todos los procesos en el Sistema Integrado de Procesos y Procedimientos (jun / jul ago sep oct nov 2018).</t>
  </si>
  <si>
    <t>GESTION RECURSOS FINANCIEROS</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</si>
  <si>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</si>
  <si>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</si>
  <si>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</si>
  <si>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</si>
  <si>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</si>
  <si>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</si>
  <si>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</si>
  <si>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1)Presentar 2 Informes al Director General sobre el seguimiento a los convenios con entidades financieras</t>
  </si>
  <si>
    <t>Subdirector Financiero/Coordinador Grupo Interno de Trabajo de Tesoreria</t>
  </si>
  <si>
    <t xml:space="preserve">Seguimiento a Convenios con Entidades Financieras </t>
  </si>
  <si>
    <t>SOLICITAR Y REALIZAR CONCILIACIONES DE  LA INFORMACIÓN CONTABLE CON LAS DISTINTOS PROCESOS  QUE ALIMENTAN LA CONTABILIDAD DE ACUERDO A INSTRUCCIONES DE LA CONTADURIA GENERAL DE LA NACION</t>
  </si>
  <si>
    <t xml:space="preserve">
1) Realizar   conciliaciones   Programadas con los procesos GIT gestiòn de Bienes, Compras y Servicios Administrativos, Gestión Financiera-Tesorería, , Asistencuia Júridica, Gestión Servicios de Salud, Gestión de Cobro, Gestión Prestaciones Economicas y Talento Humano 2) Presentar  conciliaciones mensuales ( Cajas Menores y de Cuentas Bancarias).</t>
  </si>
  <si>
    <t xml:space="preserve">
1) Realizar     conciliaciones  Programadas  con los procesos GIT gestiòn de Bienes, Compras y Servicios Administrativos, Gestión Financiera-Tesorería, , Asistencuia Júridica, Gestión Servicios de Salud, Gestión de Cobro, Gestión Prestaciones Economicas y Talento Humano 2) Presentar  conciliaciones mensuales ( Cajas Menores y  de Cuentas Bancarias).</t>
  </si>
  <si>
    <t xml:space="preserve">Coordinador del Grupo Interno  de Trabajo de Contabilidad / Grupo </t>
  </si>
  <si>
    <t>Conciliación de la información Contable entre áreas</t>
  </si>
  <si>
    <t>GESTIONARLA DEPURACIÓN DE LAS PARTIDAS REFLEJADAS EN LAS CONCILIACIONES BANCARIAS DE LAS CUENTAS DE LA ENTIDAD DE ACUERDO CON EL PROCEDIMIENTO</t>
  </si>
  <si>
    <t>% Numero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</si>
  <si>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</si>
  <si>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</si>
  <si>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</si>
  <si>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EXPEDICIÓN DE CDP´S  EN TÉRMINOS DE OPORTUNIDAD DE ACUERDO CON EL PROCEDIMIENTO</t>
  </si>
  <si>
    <t>%Número de CDP´S expedidos oportunamente</t>
  </si>
  <si>
    <t>Encargado de Presupuesto</t>
  </si>
  <si>
    <t>Oportunidad en la expedición de compromisos</t>
  </si>
  <si>
    <t>No CDP´s  expedidos  en términos de oportunidad / Total de CDP´s solicitados</t>
  </si>
  <si>
    <t>EXPEDICIÓN DE COMPROMISOS   EN TÉRMINOS DE OPORTUNIDAD DE ACUERDO CON EL PROCEDIMIENTO</t>
  </si>
  <si>
    <t>%Número  de compromisos expedidos oportunamente</t>
  </si>
  <si>
    <t>No compromisos expedidos  en términos de oportunidad / Total de compromisos solicitados</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</si>
  <si>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</si>
  <si>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</si>
  <si>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</si>
  <si>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</si>
  <si>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GESTIONAR LOS RECURSOS DE ACREEDORES VARIOS</t>
  </si>
  <si>
    <t>Analizar y realizar notas crédito sobre los terceros constituidos acreedores superiores a seis (6) meses  2) Realizar la devolución provisional y/o definitva a la DTN.</t>
  </si>
  <si>
    <t>Profesional del Grupo Interno  de Trabajo de Contabilidad  / Coordinador GIT de Tesoreria</t>
  </si>
  <si>
    <t>Gestión de Acreedores Varios</t>
  </si>
  <si>
    <t>No. de productos ejecutados  / Total de productos programados a realizar</t>
  </si>
  <si>
    <t>GENERAR Y PRESENTAR   OPORTUNAMENTE     4 CUADROS DE INVERSIONES  TRIMESTRALES  DE INVERSIONES AL PROCESO CONTABLE  CON EL FIN DE ELABORAR LA CONCILIACION ENTRE PROCESOS</t>
  </si>
  <si>
    <t>1).Presentar dos cuadros de inversiones</t>
  </si>
  <si>
    <t>1)Presentar dos cuadros de inversiones</t>
  </si>
  <si>
    <t>Número de informes presentados oportunamente/numero de informes  programados</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</si>
  <si>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</si>
  <si>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</si>
  <si>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</si>
  <si>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</si>
  <si>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</si>
  <si>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DESARROLLAR LOS PRODUCTOS PARA ORGANIZAR Y ADMINISTRAR  LOS  ARCHIVO DEL PROCESO</t>
  </si>
  <si>
    <t>No. de productos realizados dentro de oportunidad /no. de productos programados</t>
  </si>
  <si>
    <t xml:space="preserve">Subdirector Financiero /Coordinadores de la Subdirección </t>
  </si>
  <si>
    <t>REALIZAR LA EVALUACIÓN DEL DESEMPEÑO LABORAL DE LOS SERVIDORES DE CARRERA ADMINISTRATIVA, SEGÚN METODOLOGÍA Y PLAZOS ESTABLECIDOS EN LAS NORMAS INTERNAS Y EXTERNAS</t>
  </si>
  <si>
    <t>1). No. de concertacion de compromisos laborales realizados en termino</t>
  </si>
  <si>
    <t>Subdireccion Financiera</t>
  </si>
  <si>
    <t>Cumplimiento de Evaluacion de desempeño laboral</t>
  </si>
  <si>
    <t>No. de compromisos laborales  concertados en termino y radicados en GTH/No. de compromisos laborales a concertar</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</si>
  <si>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</si>
  <si>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</si>
  <si>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</si>
  <si>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</si>
  <si>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1)Planes de mejoramiento concertados y evaluadas en termino</t>
  </si>
  <si>
    <t>No. de planes de ,ejoramiento concertados y evaluados en termino y radicados en GTH/No. de Planes de mejoramiento a concertar</t>
  </si>
  <si>
    <t>GIT de Contabilidad</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</si>
  <si>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</si>
  <si>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</si>
  <si>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</si>
  <si>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</si>
  <si>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</si>
  <si>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ADQUIRIR  RECURSOS FINANCIEROS PARA TRAMITAR EL AVALÚO DE LOS BIENES INMUEBLES PARA SU COMERCIALIZACIÓN</t>
  </si>
  <si>
    <r>
      <t>Solicitud  CDP o  recursos para realizar  avalúos técnicos de los Bienes Inmuebles</t>
    </r>
    <r>
      <rPr>
        <sz val="48"/>
        <rFont val="Arial Narrow"/>
        <family val="2"/>
      </rPr>
      <t xml:space="preserve"> </t>
    </r>
  </si>
  <si>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</si>
  <si>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</si>
  <si>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</si>
  <si>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</si>
  <si>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 xml:space="preserve">Realizar la solicitud de las facturas  de impuesto predial y complementario de los inmuebles con titularidad  plena   propiedad del fondo (via correo o oficiar)  </t>
  </si>
  <si>
    <t>Realizar la solicitud de las facturas  de impuesto predial y complementario de los inmuebles con titularidad  plena   propiedad del fondo (via correo o oficiar)</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</si>
  <si>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</si>
  <si>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</si>
  <si>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</si>
  <si>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</si>
  <si>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</si>
  <si>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</si>
  <si>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</si>
  <si>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GESTIÓN DOCUMENTAL</t>
  </si>
  <si>
    <t xml:space="preserve">REALIZAR  DOS JORNADAS DE CAPACITACIÓN PARA  TODOS LOS PROCESOS DE LA ENTIDAD DE  LOS MEDIOS DE APOYO DEL SISTEMA DE GESTIÓN DOCUMENTAL -ORFEO- PARA SU ADECUADA EJECUCIÓN. </t>
  </si>
  <si>
    <t>Realizar capacitaciones sobre los medios de apoyo del sistema de gestion documental ORFEO según necesidades de los funcionarios requeridas.</t>
  </si>
  <si>
    <t>Profesional  / Grupo Interno de Atención  al ciudadano y Gestión Documental</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</si>
  <si>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</si>
  <si>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</si>
  <si>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</si>
  <si>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</si>
  <si>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</si>
  <si>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</si>
  <si>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</si>
  <si>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Secretaria Ejecutiva,Auxiliares de Oficina de Secretaria General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</si>
  <si>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</si>
  <si>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</si>
  <si>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</si>
  <si>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</si>
  <si>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</si>
  <si>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</si>
  <si>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</si>
  <si>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</si>
  <si>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1). Enviar seis correos electrónicos recordando el reporte del normogrma institucional. 
2) Actualizar el normograma de acuerdo a los requerimiento de los procesos.</t>
  </si>
  <si>
    <t>1) Enviar seis correos electrónicos recordando el reporte del normogrma institucional. 
2) Actualizar el normograma de acuerdo a los requerimiento de los procesos.</t>
  </si>
  <si>
    <t>Encargado de actualización Normograma Institucional / Sectetaría General</t>
  </si>
  <si>
    <t>Actualización del Normograma Institucional</t>
  </si>
  <si>
    <t>(Nº de productos ejecutados / Nº de productos programados)*100</t>
  </si>
  <si>
    <t>REALIZAR DOS SEGUIMIENTO AL PROGRAMA DE GESTION DOCUMENTAL</t>
  </si>
  <si>
    <t xml:space="preserve">informe de seguimiento </t>
  </si>
  <si>
    <t xml:space="preserve">DIGITALIZACIÓN DE ARCHIVO CENTRAL </t>
  </si>
  <si>
    <t>Profesional II / Auxiliar de Oficina</t>
  </si>
  <si>
    <t>Digitalización del archivo central</t>
  </si>
  <si>
    <t>NO de carpetas digitalizadas / No de carpetas programadas para digitalizar</t>
  </si>
  <si>
    <t>DESARROLLAR LOS  PRODUCTOS PARA ORGANIZAR Y ADMINISTRAR  EL ARCHIVO DE GESTIÓN DEL  PROCESO GESTIÓN DOCUMENTAL</t>
  </si>
  <si>
    <t>Secretaria Ejecutiva / Grupo Interno de Atención  al Ciudadano y Gestión Documental</t>
  </si>
  <si>
    <t>Secretario General</t>
  </si>
  <si>
    <t>No. de resoluciones ejecutoriadas dentro de los términos de ley en el periodo (Oct Nov Dic /2017 y Ene Feb Marzo de 2018).</t>
  </si>
  <si>
    <t>No. de resoluciones ejecutoriadas dentro de los términos de ley en el periodo (Abril mayo junio julio agosto sept 2018).</t>
  </si>
  <si>
    <t>No. de actos administrativos notificados  mediante aviso  (Abril mayo junio julio agosto sept 2018).</t>
  </si>
  <si>
    <t>No. de actos administrativos notificados  mediante aviso (Oct Nov Dic /2017 y Ene Feb Marzo de 2018).</t>
  </si>
  <si>
    <t xml:space="preserve">1). Informe de Seguimiento al Programa de Gestión Documental.
2) presentacion del Informe al Comité de Gestión y desempeño </t>
  </si>
  <si>
    <t xml:space="preserve">Realizar la transferencia  de las carpetas al archivo central según lo establecido en cronograma de transferencias primarias (noviembre)
</t>
  </si>
  <si>
    <t>ATENCIÓN AL CIUDADANO</t>
  </si>
  <si>
    <t>REALIZAR UNA PRESENTACIÓN EN LA CUAL SE SOCIALICE LA GUÍA DE PARTICIPACIÓN CIUDADANA</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</si>
  <si>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</si>
  <si>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</si>
  <si>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</si>
  <si>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</si>
  <si>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</si>
  <si>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</si>
  <si>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</si>
  <si>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PRESENTAR Y PUBLICAR EL INFORME DE SATISFACCIÓN AL CIUDADANO</t>
  </si>
  <si>
    <t>Oportunidad en la entrega de información</t>
  </si>
  <si>
    <t>SOLICITUDES REFERENTES A AFILIACIONES DE SALUD,  BRINDANDO INFORMACIÓN CORDIAL Y OPORTUNA  A LOS CIUDADANOS DE  LA ENTIDADES FERROCARRILES, PROSOCIAL, SAN JUAN DE DIOS</t>
  </si>
  <si>
    <t>1). Diligenciar  y consolidar la base de datos de las necesidades de afiliación y prestaciones económicas de los ciudadanosdel FPS.</t>
  </si>
  <si>
    <t>1) Diligenciar  y consolidar la base de datos de las necesidades de afiliación y prestaciones económicas de los ciudadanosdel FPS.</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</si>
  <si>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</si>
  <si>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</si>
  <si>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</si>
  <si>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</si>
  <si>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Realizar actas de aperturas del  buzón de sugerencias (dic ene feb mar abr y may) en la cuidad de Bogotá  y los puntos administrativos fuera de Bogotá</t>
  </si>
  <si>
    <t>Realizar actas de aperturas del  buzón de sugerencias (jun jul agos sep oct nov) en la cuidad de Bogotá  y los puntos administrativos fuera de Bogotá</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</si>
  <si>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</si>
  <si>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</si>
  <si>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</si>
  <si>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PQRDS PRESENTADAS POR LOS CIUDADANOS AL FPS</t>
  </si>
  <si>
    <t>1). % de PQRDS Recepcionadas y  radicadas.
2) realizar seguimiento de las PQRDS presentadas por lo ciudadanos del FPS a traves del formato MIAACGCDFO43 Reporte Mensual del Registro y Seguimiento de Peticiones Quejas Reclamos Sugerencias y/o Felicitaciones Denuncias (PQRSD) por Dependencias.</t>
  </si>
  <si>
    <t>1) % de PQRDS Recepcionadas y  radicadas.
2) realizar seguimiento de las PQRDS presentadas por lo ciudadanos del FPS a traves del formato  MIAACGCDFO43 Reporte Mensual del Registro y Seguimiento de Peticiones Quejas Reclamos Sugerenciasy/o Felicitaciones Denuncias (PQRSD) por Dependencias.</t>
  </si>
  <si>
    <t>PQRS presentantadas por los ciudadanos</t>
  </si>
  <si>
    <t xml:space="preserve">No. De productos realizadas  / No. De productos  programados  </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</si>
  <si>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</si>
  <si>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</si>
  <si>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</si>
  <si>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</si>
  <si>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</si>
  <si>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No. de evaluaciones desempeño realizadas en  término y radicadas en GTH / No. De evaluaciones desempeño a realizar</t>
  </si>
  <si>
    <t xml:space="preserve">1) Socializar  la Guía de Participación Ciudadana incluyendo la utilización de las redes sociales 
</t>
  </si>
  <si>
    <t>1). Presentar en oportunidad al Director General los  informe de Satisfacción al Ciudadano IV trimestre 2017  y I trimestre del 2018
2) Enviar a Publicación el informe de Satisfacción al Ciudadano correspondiente al IV trimestre 2017  y I trimestre del 2018</t>
  </si>
  <si>
    <t>1) 1) Presentar en oportunidad al Director General los   informes de Satisfacción al Ciudadano II y III  trimestre del 2018
2) Enviar a Publicación el informe de Satisfacción al Ciudadano correspondiente II y III  trimestre del 2018</t>
  </si>
  <si>
    <t>Digitalizar 1575  carpetas  según cronograma aprobado por comité</t>
  </si>
  <si>
    <t>Desarrollar 1 Actividad para la sencibilización de seguridad de la información (correos electrónicos mensajes emergentes Real Popup)</t>
  </si>
  <si>
    <t>Aprobó: Comité de Gestión y Desempeñoñ / Acta 001 de Enero 30 de 2018</t>
  </si>
  <si>
    <t xml:space="preserve">No. de revisiones técnicas realizadas oportunamente /  No.de solicitudes recibidas   </t>
  </si>
  <si>
    <t xml:space="preserve">Realizar la formulación del Plan de Anticorrupción y de Atención al Ciudadano
Realizar seguimento al Plan Anticorrupcón y Atención al Ciudadano (jul - dic);  (ene-abril); </t>
  </si>
  <si>
    <t>Informe anual de Auditoria de Seguimiento al Sistema Integral de Gestíon (MECI- CALIDAD) por parte del Organismo Certificador (Auditoria III parte)</t>
  </si>
  <si>
    <t>SEGUIMIENTO AL SISTEMA INTEGRAL DE GESTIÒN (MECI- CALIDAD)</t>
  </si>
  <si>
    <t>Informe de Seguimiento al Sistema Integral de Gestiòn (MECI- CALIDAD)</t>
  </si>
  <si>
    <t xml:space="preserve">Presentar el Analisis al Mapa de riesgos y solicitar  su publicación
</t>
  </si>
  <si>
    <t xml:space="preserve">Informe Analisis de Mapa de Riesgos </t>
  </si>
  <si>
    <t xml:space="preserve">Realizar un monitoreo al plan de manejo de Riesgos a las no conformidades documentadas </t>
  </si>
  <si>
    <t xml:space="preserve">Realizar un monitoreos al plan de mejoramiento Institucional a las no conformidades documentadas </t>
  </si>
  <si>
    <t>REPRESENTANTE LEGAL: JHON MAURICIO MARIN BARBOSA</t>
  </si>
  <si>
    <t>MEDICIÓN Y MEJORA</t>
  </si>
  <si>
    <t>Consolido: Oficina Asesora de Planeación y Sistemas</t>
  </si>
  <si>
    <t>Dimensiones del MIPG</t>
  </si>
  <si>
    <t>Políticas de Gestión y Desempeño Institucional</t>
  </si>
  <si>
    <t>5. Información y Comunicación</t>
  </si>
  <si>
    <t>10. Gestión documental</t>
  </si>
  <si>
    <t>2. Direccionamiento Estratégico y Planeación</t>
  </si>
  <si>
    <t>7. Servicio al Ciudadano</t>
  </si>
  <si>
    <t>3. Gestión con Valores para Resultados</t>
  </si>
  <si>
    <t>1. Talento Humano</t>
  </si>
  <si>
    <t>6.  Fortalecimiento organizacional y simplificación de procesos</t>
  </si>
  <si>
    <t>1.    Planeación Institucional</t>
  </si>
  <si>
    <t>2, Gestión presupuestal y eficiencia del gasto público</t>
  </si>
  <si>
    <t>7. Control Interno</t>
  </si>
  <si>
    <t>15. Control interno</t>
  </si>
  <si>
    <t>3, Talento humano</t>
  </si>
  <si>
    <t>3. Talento Humano</t>
  </si>
  <si>
    <t>3. Talento Humanoo</t>
  </si>
  <si>
    <t xml:space="preserve">5. Transparencia, acceso a la información pública y lucha contra la corrupción
       Servicio al ciudadano
</t>
  </si>
  <si>
    <t>11. Gobierno Digital, antes Gobierno en Línea</t>
  </si>
  <si>
    <t>13. Defensa jurídica</t>
  </si>
  <si>
    <t>1). % de expedientes avocados en términos de oportunidad 
2) % de mandamientos de pago generados oportunamente</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</si>
  <si>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</si>
  <si>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</si>
  <si>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</si>
  <si>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</si>
  <si>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</si>
  <si>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</si>
  <si>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</si>
  <si>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</si>
  <si>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</si>
  <si>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</si>
  <si>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Durente le I semestre la Oficina Asesora de Planeacióno no tramito documentos de vigencias futuras</t>
  </si>
  <si>
    <t>Se laboró la resolución del Programa Anual de Caja recursos Administrados para la vigencia 2018, evidencia que se encuentra en la serie docuemental: 120   78  .01  MODIFICACIONES AL PAC-RECURSOS PROPIOS</t>
  </si>
  <si>
    <t>No aplica para el periodo a evaluar</t>
  </si>
  <si>
    <t>1) Se fomulo el Plan Anticorrupción y Atención el cual se publico en la página web de la entidad . link: http://http://190.145.162.131/downloads/P_ANTICORRUPCION.asp   Acta No 001 de 30 de enero de 2017.-en el comité de gestión y desempeño . 
2) Se le realizo seguimiento al III cuatrimneste del año 2017, enviado al grupo de Trabajo de Control Interno para su respectiva verificación. Evidecnia correo electrponico planeacion@fps,gov.co</t>
  </si>
  <si>
    <t xml:space="preserve">El Informe Ejecutivo de Revisión por la Dirección del II semestre 2017, fue enviado al Director General mediante memorando OPS - 20181200022043 del 28/02/2018, a la fecha se espera que el informe sea firmado por el Director General para que pueda ser publicado. </t>
  </si>
  <si>
    <t xml:space="preserve">N/A </t>
  </si>
  <si>
    <t>DURANTE EL PRIMER SEMESTRE DEL 2018 FUERON PROGRAMADOS 109 COMITÉS LOCALES DE LOS CUALES SE REALIZARON 92 COMITES LOCALES ASI: 
EN EL PRIMER TRIMESTRE DEL 2018 SE PROGRAMARON 52 COMITES LOCALES DE LOS CUALES SE REALIZARON 43 COMITES LOCALES.
EN EL SEGUNDO SEMESTRE DEL 2018 SE PROGRAMARON 57 COMITES LOCALES DE LOS CUALES SE REALIZARON 49 COMITES LOCALES.
SE PUEDE EVIDENCIAR EN LA CARPETA INFORMES DE AUDITORIAS CON TRD 340 - 5306</t>
  </si>
  <si>
    <t>MEDIANTE CORREO ELECTRONICO CALIMURPO@HOTMAIL.COM  DEL 23 DE MAYO SE ENVIO EL REPORTE DE PRESCRIPCIONES AL MIPRES QUE SE ENCONTABAN E CURSO.</t>
  </si>
  <si>
    <t>DURANTE EL PRIMER SEMESTRE DEL 2018 SE RECIBIERON 24 DECLARACIONES DE GIRO Y COMPENSACION LAS CUALES FUERON TRAMITADAS EN SU TOTALIDAD. SE PUEDE EVIDENCIAR EN LA AZ COMPENSACION DE ENERO A DICIEMBRE 2018 CON TRD 320.2902.</t>
  </si>
  <si>
    <t>N/A TENIENDO EN CUENTA QUE LA TRANSFERENCIA DE LOS ARCHIVOS DE GESTION DEL PROCESO SE ENCUNTRAN PROGRAMAS  SEGÚN CRONOGRAMA ESTABLECIDO POR LA OFICINA DE GESTION DOCUMENTAL ASI: 
10 DE AGOSTO: SERVICIOS DE SALUD (VALORACION - PUERTOS) 
28 DE SEPTIEMBRE: DIVISION CENTRAL 
16 DE NOVIEMBRE : SERVICIOS DE SALUD. 
SE PUEDE EVIDENCIAR EN LA CARPETA DE APOYO DE LA FUNCIONARIA ENCARGADA DEL ARCHIVO DE GESTION ALBESSA PATRICIA BALETA MEDIANTE EL FORMATO CRONOGRAMA TRANSFERENCIA DOCUMENTAL (APGDOSGEO14)</t>
  </si>
  <si>
    <t xml:space="preserve">EN EL SEGUNDO TRIMESTRE DEL AÑO 2018 FUE APROBADO EL FORMATO REPORTE DE INDICADORES TRIMESTRALES MEDIANTE  RESOLUCION No No 1124 DEL 29 DE JUNIO DEL 2018 .
LA FICHA DE CARACTERIZACION DEL PROCESO FUE DEVUELTA POR PARTE DE LA OFICINA OPS PARA NUEVOS AJUSTES.
LOS PROCEDIMIENTOS FUERON DEVUELTOS POR LA OFICINA OPS PARA AJUSTES. 
SE PUEDE EVIDENCIAR MEDIANTE CORREO ELECTRONICO indirai@fondo. 
</t>
  </si>
  <si>
    <t xml:space="preserve">EN I SEMESTRE DEL 2018 SE REALIZO LA DOCUMENTACION DE 4 NO CONFORMIDADES REALES DE CONTROL INTERNO CON CODIGOS: CI05417, CI05517, CI06317,  CI05817, DENTRO DE LOS TERMINOS EL DIA 15 DE FEBRERO DEL 2018. 
ASI MISMO SE REALIZO LA DOCUMENTACION DE UNA NO CONFORMIDAD REAL DE LA SUPERSALUD CON CODIGO: SS03215 DENTRO DE LOS TERMINOS EL DIA 22 DE MAYO DEL 2018 . 
SE PUEDE EVIDENCIAR EN EL CORREO ELECTRONICO indirai@fondo de las fechas O EN LA MATRIZ DEL PLAN DE MEJORAMIENTO INSTITUCIONAL. </t>
  </si>
  <si>
    <t xml:space="preserve">DURANTE EL I SEMESTRE DEL AÑO 2018 SE CONCERTARON LOS COMPROMISOS  EL DIA 27 DE FEBRERO DEL 2018 DE LOS SIGUIENTES FUNCIONARIOS: 
1. NAGE AUN QUICENA
2. BENJAMIN HERRERA
3. ISABEL GALLO
4. SERGIO VELEZ
SE REALIZO SEGUIMIENTO TRIMESTRAL DE FEBRERO - ABRIL  EL DIA  23 DE MAYO DEL 2018 DENTRO DE LOS TERMINOS 
SE PUEDE EVIDENCIAR EN LA CARPETA HISTORIAS LABORALES DE LOS FUNCIONARIOS TRD: 210 - 4903 EN LA OFICINA DE TALENTO HUMANO.
</t>
  </si>
  <si>
    <t xml:space="preserve">DURANTE E I SEMESTRE DEL AÑO 2018 SE PRESENTARON LAS EVALUACIONES DE DESEMPEÑO DENTRO DE LOS TERMINOS ASI:
1. BENJAMIN HERRERA : EL DIA 16 DE FEBRERO DEL 2018
2. ISABEL GALLO: EL DIA 16 DE FEBRERO DEL 2018
3. SERGIO VELEZ: EL DIA 16 DE FEBRERO DEL 2018
4. NAGE AUN QUICENA: EL DIA 20 DE FEBRERO DEL 2018
SE PUEDE EVIDENCIAR EN LA CARPETA HISTORIAS LABORALES DE LOS FUNCIONARIOS TRD: 210 - 4903 EN LA OFICINA DE TALENTO HUMANO.
</t>
  </si>
  <si>
    <t>N/A   TENIENDO EN CUENTA Q DE ACUERDO EL RESULTADO DE  EVALUACION NO SE DEBERIAN DE REALIZAR PLANES DE MEJORAMENTOS.</t>
  </si>
  <si>
    <t>EN EL SEGUNDO SEMESTRE DEL AÑO 2017 FUERON RADICADAS 16117 SOLICITUDES DE LAS CUALES FUERON TRAMITADAS 15628 SOLICITUDES. SE PUEDE EVIDENCIAR EN LA BASE DE DATOS ENCONTRADA EN EL COMPUTADOR DEL COORDINADOR DEL GIT GESTION PRESTACIONES ECONOMICAS Y EN LA PAGINA WEB DE LA ENTIDAD ENTIDAD: www.fps.gov.co, en el link: http://www.fps.gov.co/inicio/tepuede_interesar.html</t>
  </si>
  <si>
    <t>DURANTE EL II SEMESTRE DEL AÑO 2017 FUERON RADICADAS 277 TUTELAS LAS CUALES FUERON TRAMITADAS EN SU TOTALIDAD .  SE PUEDE EVIDENCIAR EN LA PAGINA WEB : www.fps.gob.co  en el LINK : http://www.fps.gov.co/inicio/tepuede_interesar.html</t>
  </si>
  <si>
    <t>N/A TENIENDO EN CUENTA QUE LOS COMITES REGIONALES ESTAN PROGRAMADOS PARA EL II SEMESTRE DEL AÑO 2018.</t>
  </si>
  <si>
    <t>DURANTE EL PRIMER SEMESTRE DE 2018 FUERON RADICADAS 1060 NOVEDADES DE NOMINAS DE FERROCARRILES Y SAN JUAN DE DIOS LAS CUALES FUERON TRAMITADAS EN TU TOTALIDAD. EVIDENCIA ENCONTRADA EN BASE DE DATOS ENCONTRADA EN EL COMPUTADOR DEL FUNCIONARIO ENCARGADO.</t>
  </si>
  <si>
    <t xml:space="preserve">EN  EL I  SEMESTRE DEL 2018 SE REALIZO LA TRANSFERENCIA DEL ARCHIVO DE GESTION DEL PROCESO EL DI A 02 DE MAYO DEL 2018 . SE PUEDE EVIDENCIAR EN  EL FORMATO APGDOSGEFO10 QUE SE ENCUENTRA UBICADO EN  LA CARPETA DE APOYO DE LA FUNCIONARIA ENCARGADA MARIA ODETH SALAZAR </t>
  </si>
  <si>
    <t xml:space="preserve">DURANTE EL I SEMESTRE SE  REALIZO LA DOCUMENTACION DE 2  NO CONFORMIDADES REALES CON CODIGOS : CI06017 Y CI06217 DENTRO DE LOS TERMINOS  EL DIA 15 DE FEBRERO DEL 2018 . SE PUIEDE EVIDENCIAR MEDIANTE CORREO ELECTRONICO indirai@fondo Y EN LA MATRIZ DEL PLAN DE MEJORAMIENTO INSTITUCIONAL. </t>
  </si>
  <si>
    <t xml:space="preserve">DURANTE EL I SEMESTRE DEL AÑO 2018 FUE APROBADO EL PROCEDIMIENTO RECONOCIMIENTO DE AUXILIO FUNERARIO MEDIANTE RESOLUCION No 1124 DEL 29 DE JUNIO DEL 2018 
SE ENCUENTRAN EN AJUSTES  LOS SIGUIENTES TRES PROCEDIMIENTOS LOS CUALES FUERON DEVUELTOS POR LA OFICINA OPS   
-  RECONOCIMIENTO A MESADA DE HEREDEROS
- ACOGIMIENTO LEY 44 DE 1980/ LEY 1204 DE 2008
- LIQUIDACIÓN Y GENERACIÓN DE INFORMES DE NÓMINA
</t>
  </si>
  <si>
    <t>EN EL I  SEMESTRE DEL 2018 SE  REALIZO LA CONCERTACION DE LOS COMPROMISOS LABORAES DENTRO DE TERMINO EL DIA 28 DE FEBRERO DEL 2018 DE LOS FUNCIONARIOS 
1. ANGEL ROBERT TORRES FLOREZ 
2. MONICA ALEXANDRA MANRIQUE NARVAEZ
3, HUMBERTO MALAVER PINZON
4, FRANCISCA ARDILA GUERRA 
5. BLANCA SAMARIS MATALLANA SOTELO
6. MARIA ODETH SALAZAR VILLAREAL 
SE REALIZO SEGUIMIENTO TRIMESTRAL DE FEBRERO - ABRIL MEDIANTE MEMORANDO 20183150048813 DEL 23 DE MAYO DEL 2018 DENTRO DE LOS TERMINOS 
SE PUEDE EVIDENCIAR EN LA CARPETA HISTORIAS LABORALES DE LOS FUNCIONARIOS TRD: 210 - 4903 EN LA OFICINA DE TALENTO HUMANO.</t>
  </si>
  <si>
    <t>EN EL I SEMESTRE DEL 2018 SE REALZO LA EVALUACION  DE DESEMPEÑO DE LOS FUNCIONARIOS: 
1. ANGEL ROBERT TORRES FLOREZ 
2. MONICA ALEXANDRA MANRIQUE NARVAEZ
3. HUMBERTO MALAVER PINZON
4. FRANCISCA ARDILA GUERRA 
5. BLANCA SAMARIS MATALLANA SOTELO
6. MARIA ODETH SALAZAR VILLAREAL 
7.SILVANO MARTINEZ LOPEZ 
FUERON RADICADAS EN LA OFICINA DE TALENTO HUMANO MEDIANTE MEMORANDO No 20183150017203 DEL 15 DEFEBRERO DEL 2018 DENTRO DE LOS TERMINOS 
SE PUEDE EVIDENCIAR EN LA CARPETA HISTORIAS LABORALES DE LOS FUNCIONARIOS TRD: 210 - 4903 EN LA OFICINA DE TALENTO HUMANO.</t>
  </si>
  <si>
    <t xml:space="preserve">Durante el primer semestre de 2018 se dio cumplimiento a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2017.                                                                                                                 3) Elaboración y consolidación del Informe de Gestión 2017. Se encuentra elaborado y publicado en la página Web de la Entidad.     Informaciòn que se puede evidenciar en la carpeta 120,87,02  de la Oficina Asesora de Planeación y  Sistemas.                                                                                              </t>
  </si>
  <si>
    <t>Durante el primer semestre del año 2018 se dio cumplimiento al producto programado:  Se realizó transferencia de las carpetas del archivo de gestión de la Oficina Asesora de  Planeación y Sistemas en Enero 25 de 2018,  al archivo central según lo establecido en el cronograma de transferencia documental.  Evidencia que se puede cotejar en la carpeta de apoyo de Inventario Documental.</t>
  </si>
  <si>
    <t>El proceso Direcciinamiento estratégico no actualizo documentacion del sistema de gestion de calidad</t>
  </si>
  <si>
    <t>No aplica para el I semestre de 2018, por cuanto no resultaron deudores en mora, razón por la cual no hubo agotamiento de cobro persuasivo por este concepto. 
La evidencia se encuentra en el SIIF.</t>
  </si>
  <si>
    <t>Para la vigencia I semestre de 2018, no se ha gestionado ningun recobro ante el Fosyga, debido a que los recobros se deben realizar ante  la Administradora de los Recursos del SGSSS - ADRES, el cual ya se realizaron las gestiones para realizarlo, debido al ingreso del nuevo director y la firma digital que es totalmente diferente a la anterior.</t>
  </si>
  <si>
    <t>Durante la vigencia I semestre de 2018, se gestionaron  11 Actos Administrativos para pago del ISS y 20 Actos Administrativos  para pago del FPS, los cuales se encuentran en revisión de acuerdo a la instrucción impartida por la Direccion General mediante memorando DIG - 20181000050163. El 21 de Marzo de 2018 se recibieron los CDP, en Abril se solicito el PAC, y el 14 de junio de 2018, fueron remitidos a la Dra. Paola León, para su respectiva verificación y tramite.</t>
  </si>
  <si>
    <t xml:space="preserve">En la Vigencia I semestre de 2018, se solicitó la midificacion del procedimiento  APGCBSFIPT06 COBRO PERSUASIVO CUOTAS PARTES PENSIONALES. El cual fue enviado por correo electronico el día 16 de abril de 2018 y a la fecha no, nos han remitido concepto alguno, para el Segundo semestre de 2018 se realizará la actualización de los 5 restantes. </t>
  </si>
  <si>
    <t>Gestión de Cobro Persuasivo no  se encuentra con acciones pendientes de documentar</t>
  </si>
  <si>
    <t>Durante el I semestre de 2018 se reaizó la transferencia de las carpetas al Archivo Central  de acuerdo a la programación establecida para tal fin, se entregaron 118 Carpetas del FPS y 117 carpetas del ISS las cuales se encuentran registradas en el DOC PLUS y sustentada en la carpeta de apoyo Formato Unico de Gestión Documental</t>
  </si>
  <si>
    <t>Durante el I semestre de 2018, se concertaron 4 (Olga Cardona) compromisos laborales en término y radicados en GTH, frente a 4  compromisos laborales a concertar.  
La evidencia se encuentra en el Proceso Gestión de Talento Humano.</t>
  </si>
  <si>
    <t>No aplica para el I semestre de 2018, por cuanto los funcionarios que hacen parte de este proceso  (Olga Cardona), no tienen evaluaciones de desempeño  pendientes en el período evaluado.
La evidencia se encuentra en el Proceso Gestión de Talento Humano.</t>
  </si>
  <si>
    <t>En el primer semestre de 2018, se realizaron 96 seguimientos a los informes mensuales de los apoderados externos. Evidencia base de datos SEGUIMIENTO A INFORME DE APODERADOS EXTERNOS.</t>
  </si>
  <si>
    <t>Durante el primer semestre de 2018, no se iniciaron  proceso de cobro coactivo como se evidencia en el formato COD:APAJUOAJFO04 (Consecutivo Procesos Jurisdiccion Cobro Coactivo)</t>
  </si>
  <si>
    <t>A corte del I semestre del año 2018, los profesionales  encargados de la liquidacion, han liquidado 320 contratos entre las vigencias 2014,2015,2016,2017. Informacion que se puede corroborrar con la base de datos (Evidencia Relacion de Liquidacion)</t>
  </si>
  <si>
    <t>Durante el primer semestre del año 2018 la Oficina Asesora Juridica presento 15 procedimientos de los cuales 14 fueron aprobados a traves de resolucion 1124 del 29 de junio 2018 y son los siguientes:CARACTERIZACIÓN DEL PROCESO ASISTENCIA JURÍDICA,ATENCIÓN A MODALIDADES, TRAMITE DEMANDAS NO LABORALES, TRAMITE DE DEMANDAS , EMISION DE CONCEPTOS, COMITÉ DE DEFENSA JUDICIAL Y CONCILIACIÓN, HOJA DE TRABAJO FICHA DE CONCILIACIÓN JUDICIAL Y DE PACTO DE CUMPLIMIENTO, FORMATO HOJA DE TRABAJO FICHA DE CONCILIACIÓN ,CONSECUTIVO ACTAS COMITÉ DE DEFENSA JUDICIAL Y CONCILIACIÓN , CONTROL CITACIONES AUDIENCIAS COMITÉ DE DEFENSA JUDICIAL Y CONCILIACIÓN,  CUADRO DE PROGRAMACIÓN DE AUDIENCIAS DE CONCILIACIÓN JUDICIAL , INFORMES DEL COMITÉ DE CONCILIACIÓN Y DEFENSA JUDICIAL AL MINISTERIO DEL INTERIOR Y JUSTICIA, SUPERVISIÓN CONTRATOS DE REPRESENTACIÓN JUDICIAL DEL FPS A NIVEL NACIONAL , DE VERIFICACIÓN DE DOCUMENTOS PERSONA NATURAL. EL FORMATO DE VERIFICACION DE DOCUMENTOS PERSONA JURIDICA SE ECNUENTRA EN VALIDACION DE AJUSTES, PENDIENTE PARA APROBAR</t>
  </si>
  <si>
    <t>En el primer semestre de 2018 no se registraron acciones de mejora debido a que no se detectaron hallazgos internos en la entidad</t>
  </si>
  <si>
    <t xml:space="preserve">Se concertaron tres  compromisos laborales a realizar de fecha 21 de febrero de 2018, correspondiente a las funcionaria Dra. Lilly Paola Ureche Iguaran, Dra,. Nancy  Estella  Bautista y Dra Nancy Stella Muñoz Arias.  Evidencia carpeta de documentos de apoyo evaluacion de desempeño OAJ- 2018.                                                                                                                                              </t>
  </si>
  <si>
    <t xml:space="preserve">Se realizaron tres evaluaciones de desempeño recibidos GTH el 21/02/2018 a los funcionarios Dra. Lilly Paola Ureche Iguaran, Dra,. Nancy  Estella  Bautista y Dra Nancy Stella Muñoz Arias. Se evidencia en los formatos de informacion general de la evaluacion de desempeño laboral </t>
  </si>
  <si>
    <t xml:space="preserve"> Durante el primer semestre de 2018 en el proceso Asistencia Jurídica no se concertaron planes de mejoramiento individuales.</t>
  </si>
  <si>
    <t>Mediante correo electronico se envio dentro de los terminos establecidos la matriz consolidada del producto y/o servicio no conforme a  los procesos relacionados correspondientes al I trimestre con fecha del 27/03/2018 y para el II trimestre con fecha de 28/06/2018, esta informacion se puede evidenciar mediante correo electronico del administrador del producto y/o servicio no conforme.</t>
  </si>
  <si>
    <t>Durante el primes semestre del 2018 no se identificaron noconformidades por medio de auditorias internas, sin embargo se participo en la formulacion de las acciones de mejora propuestas para el plan de mejoramiento antes la no conformidades identificadas por parte de la Contraloria  General de la Republica en la visita realizada desde el mes de enero hasta mayo de la presente vigencia.</t>
  </si>
  <si>
    <t>Durante el primes semestre durante el mes de abril del 2018 se realizo monitoreo y depuracion al plan de mejoramiento institucional por parte de la Oficina Asesora  de Planeacion y Sistemas.esta informacion se puede evidenciar con el responsable de la administracion del  plan de mejoramiento institucional.</t>
  </si>
  <si>
    <t>El proceso de medicion y mejora esta en la gestion de actualizar 3 documentos, procedimiento de administracion de acciones correctivas, procedimiento de administracion de producto no conforme y el procedimiento de auditorias internas, no se tiene avance significativo por lo que se buscara otra estrategia para lograr la actualizacion de dichos documentos.</t>
  </si>
  <si>
    <t>El dia 10 mayo del 2018, mediante acta No. 001 del Comité Institucional de Coodinación de Control  Interno, se aprobo el Programa Anual de Auditorias vigencia 2018, del Proceso Seguimiento t Evaluación Independiente evidencias soportadas segun acta No. 001 en la carpeta actas comite control interno 2016 TRD 110-08-09. asi mismo el se encuentran publicados en la Intranet 
http://fondo/plantilla.asp?id=Control_interno.asp</t>
  </si>
  <si>
    <t>Durante el primer semestre de 2018, se dio cumplimiento a los productos programados asi:
1, según programa anual de auditoria tipo evaluación independiente se debian realizar un total de 25  auditorias SEI de las cuales fueron realizadas un total de 24 en terminos de oportunidad; no se realizó  01 auditorias, la cual estaba asignada a un funcionario el cual no realizó las tareas que le fueron asignadas.  
Durante el primer semestre de 2018 el Grupo de Trabajo de Control Interno realizo el seguimiento a los diferentes planes institucionales asi:
ENERO: se realizo oportunamente los seguimiento a los planes PMI, PMR, PLAN FORTALECIMIENTO DEL SIG, PLAN ESTRATEGICO, INDICADORES DE GESTION, PNC,  Y AL PLAN DE ACCION enviados a publicaciones mediante correo electronico  29/01/18 , PLAN ANTICORRUPCION enviado a publicar el 11/01/18 
MARZO: se realizo el seguimiento al PLAN DE FORTALECIMIENTO DEL SIG ENERO-FEBRERO enviado a publicar el 21/03/18
ABRIL: se realizo el seguimiento al PMR, enviado el 27/04/18  PMI  enviado a publicar el 30/04/18 y PLAN ESTRATEGICO enviado el 27/04/18  Y PNC enviado el 27/04/18.
MAYO: se realizo seguimiento al PLAN ANTICORRUPCION Y DE ATENCION AL CIUDADANO  enviado a publicar en la pagina web el 10/05/18 Y PLAN DE FORTALECIMIENTO.   enviado el 15/05/18.       Evidencia en la Intranet y pagina WEB del FPS y correos electronicos del proceso, enviados a todos los funcionarios del FPS.
CUMPLIMIENTO DEL 100% enviadencias en TRD- 1109301 PLANES INSTITUCIONALES 2018.
CUMPLIMIENTO DEL PROGRAMA  99%</t>
  </si>
  <si>
    <t xml:space="preserve">durante el primer semestre del 2018, de acuerdo a programa Anual de Auditorias las Auditorias de calidad estaban programadas para ejecutar por la Oficina de Planeación y Sistemas en el mes de junio del presente año, sin embargo no fuerón realizadas como estaba programado en el programa Anual. </t>
  </si>
  <si>
    <t>el grupo de trabajo de control interno se encuentra realizando un plan de trabajo a fin de actualizar todos procediientos que tiene a su cargo.</t>
  </si>
  <si>
    <t xml:space="preserve">durante el primer semestre del 2018, el proceso no ha tenido acciones de mejora que puedan ser documentadas. </t>
  </si>
  <si>
    <t xml:space="preserve">N/A teniendo en cuenta el el grupo de trabajo de control interno no tiene a su cargo personal de planta. </t>
  </si>
  <si>
    <t xml:space="preserve">Durante el Primer Semestre de 2018 fueron expedidas en términos, las 124 certificaciones solicitadas; de las cuales, 55 son de inexistencia de personal, SIIF 2; GSF 11; Funciones 7; Tiempo y Servicio 49
EVIDENCIAS: 2101312 - CERTIFICACIONES DE TIEMPO Y SERVICIO; 2104903 - HISTORIAS LABORALES.
</t>
  </si>
  <si>
    <t>Durante enero - junio de 2018, se efectuaron  las ocho (8) afiliaciones al Sistema de Seguridad Social requeridas (Pensión, Salud, Caja de Comparación familiar, FNA),  de dos (2) funcionarios nuevos (Jhon Mauricio Marín Barbosa y Luis Etneyder Florez Galeano). 
EVIDENCIAS: 2104903 - HISTORIAS LABORALES</t>
  </si>
  <si>
    <t>Mediante oficio GTH-20182100010481 deñ 25 de enero de 2018, se remitió a la Comisión Nacional del Servicio Civil, el informe de Provisión Transitoria de Empleos de Carrera en Vacancia Definitiva del II semestre de 2017. EVIDENCIAS: 2102102 - COMUNICACIONES REMITIDAS A LA CNSC 2018</t>
  </si>
  <si>
    <t xml:space="preserve">1). Circular requiriendo la elaboración y/o actualización de las Declaraciones de Bienes y Rentas y actividad económica de los funcionario de planta a diciembre /2017 actualizadas. Mediante Circular GTH-20182100000134 del 31 de enero de 2018, se solicitó e informaron los plazos para el Diligenciamiento Formulario Único Declaración de Bienes y Rentas y de la actividad económica por parte de los servidores públicos en el Sistema de Información y Gestión del Empleo Público –SIGEP. EVIDENCIAS: 2102103  CIRCULARES ENVIADAS.
2) Asesorar la elaboración y/o actualización de las Declaraciones de bienes y rentas y actividad económica de los funcionario de planta a diciembre /2017 en el SIGEP.  Se llevó a cabo la asesoría a 45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/2017 archivadas en las respectivas HV. Se recibieron sesenta y ocho (68)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emitió la Circular GTH-20182100000384 de 27/02/2018, solicitando actualización de información de las hojas de vida en el SIGEP a los funcionarios de planta de la Entidad. EVIDENCIAS: 2102103 CIRCULARES ENVIADAS.
5) Validar la información de las hojas de vida en el SIGEP del 100% de los funcionarios de planta que ingresen como nuevos a la Entidad y de los que actualicen. Se validó la información de las diez (10) hojas de vida en el SIGEP del 100% de los funcionarios de planta que ingresen como nuevos y/o que requirieron actualización HV durante el primer semestre de 2018. 2104903 HISTORIAS LABORALES DE PERSONAL y SIGEP.
</t>
  </si>
  <si>
    <t xml:space="preserve">
1) Mediante memorando número GTH-20182100003273 del 16 de enero de 2018, se presentó el Informe de AUSENTISMO LABORAL del  IV trimestre del 2017.
2) Mediante memorando número GTH-20182100034683 del 10 de abril de 20148, se presentó el Informe  de AUSENTISMO LABORAL  I trimestre 2018.
EVIDENCIAS: 2103501 Enero – Estadística de personal- Informes; 2103501 Abril – Estadística de personal- Informes.
</t>
  </si>
  <si>
    <t>Durante el I Semestre de 2018, se gestionaro cuarenta (40) eventos de capacitación que equivalen al 100% de los eventos de capacitación incluidos en el Cronograma General Eventos de Capacitación para el semestre. EVIDENCIAS: 2107101 PLAN INSTITUCIONAL DE CAPACITACIÒN</t>
  </si>
  <si>
    <t>No aplica para el periodo informado</t>
  </si>
  <si>
    <t>Durante el Primer Semestre se gestionaron ocho (8) eventos que equivalen al 100% de los eventos programados en el Plan de Reinducción para el I Semestre de 2018. EVIDENCIAS: 2107101 PLAN DE REINDUCCIÓN 2018.</t>
  </si>
  <si>
    <t>1) Se elaboraron los Estudios Previos para la Ejecución de las Actividades del Plan de Bienestar 2018 y se presentaron de conformidad con la justificación presentada mediante el memorando No. 20182100004493.
2) Durante el Primer Semestre se  ejecutaron los once  (11) eventos de bienestar programados para el 1er Semestre/ 2018 y  dos (2) actividades adicionales.
EVIDENCIAS: TRD 2107101- Plan de Bienestar Social
3) Se realizó Informe de Ejecución del Plan de Bienestar Social correspondiente al 1er Semestre de 2018, en el cual se relacionan las actividades desarrolladas. 
TRD- 210 -2103- Etapa Precontractual Plan de Bienestar Social 2018; 210-7101  Programas de capacitación, formación y bienestar social.</t>
  </si>
  <si>
    <t xml:space="preserve">1) Se elaboró el Informe de resultados de los indicadores de gestión (frecuencia, severidad, ausentismo) en seguridad y salud en el trabajo correspondiente al año 2017.
2)  Se elaboró el Informes de grado de avance de Plan de capacitación del SG-SST, correspondiente al primer semestre- 2018.
EVIDENCIAS: Carpeta 2107102- Sistema de Gestión de la Seguridad y Salud en el Trabajo 2018       Informe Evaluación Ejecución Plan SST Tomo 2. -Indicadores de Gestión de la Seguridad y Salud en el Trabajo Tomo 2.
</t>
  </si>
  <si>
    <t xml:space="preserve">1). Evaluación del desempeño del segundo semestre 2017-2018 solicitada, recibida - registrada y archivada. Mediante Circular GTH-20172100000094 de Enero 29 del presente año, se solicitó la Evaluación del Desempeño Laboral Periodo 2017 – 2018. GTH recibió copia de 48 evaluaciones, las cuales fueron registradas en el archivo de control y archivadas en las historias laborales respectivas. EVIDENCIAS: 2104903 - HISTORIAS LABORALES.
2) Concertación de compromisos laborales 2018 - 2019 solicitados, recibidos - registrados y archivados. Mediante Circular GTH-20182100000104 de enero 19 de 2018, se solicitó la Concertación de los Compromisos Laborales. GTH recibió copia de 45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2017 – 2018 no se debían concertar planes de mejoramiento individual.
4) Informe consolidado anual de Evaluación de Desempeño del periodo 2017-2018. Fue elaborado por GTH y presentado al Director General mediante Memorando GTH -20182100039743 del 24/04/2018. EVIDENCIAS: 2102103 – MEMORANDOS ENVIADOS
5). Circular dando a conocer lineamientos y solicitando la formulación de Acuerdos de gestión del 2018. Mediante Circular GTH-20182100000114 del 22/01/2018, se solicitó la concertación de los Acuerdos de Gestión 2018 y se dio a conocer la metodología y lineamientos para dicha concertación. EVIDENCIAS: 2102103 – CIRCULARES ENVIADAS
</t>
  </si>
  <si>
    <t>Durante el 1er semestre de 2018, se realizó el proceso de inducción general y evaluación de la misma, a las  dos (2) personas nuevas que ingresaron a la planta de la entidad,  a  veinticinco (25) contratistas y a ocho (8) misionales,   para cada una de ellas se ejecutaron las ocho (8/) actividades, así:
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t>
  </si>
  <si>
    <t xml:space="preserve">Se realizó el Informe de actividades de Inducción General y Específica realizadas y evaluadas  durante el II semestre de 2017.
EVIDENCIAS:  TRD 210 7101- INDUCCIÒN  GENERAL Y ESPECÌFICA
</t>
  </si>
  <si>
    <t>Durante el Primer Semestre de 2018, se efectùo la Inducciòn General a los dos (2) funcionarios de planta, a  veintitres (23) contratistas y a ocho (8) misionales que ingresaron como nuevos.
EVIDENCIAS: 2107101 - INDUCCIÒN  GENERAL Y ESPECÌFICA</t>
  </si>
  <si>
    <t>Durante el Primer Semestre de 2018, se dio cumplimiento a la elaboraciòn y envío de los siguientes reportes: 
1). Informe de cumplimiento de funciones de la Comisión a CNSC IV -2017: Reportado el dìa 15/01/2018
2) Informe de cumplimiento de funciones de la Comisión a CNSC IT-2018: Reportado el día 10/04/2018
EVIDENCIAS: 210- 5301  INFORMES A LA COMISIÒN NACIONAL DEL SERVICIO CIVIL</t>
  </si>
  <si>
    <t>Durante el I semestre de 2018 no se hizo necesario documentar acciones de mejora por parte del proceso Gestión de Talento Humano</t>
  </si>
  <si>
    <t xml:space="preserve">Durante el Primer Semestre 2018, se realizaron las siguientes solicitudes de elaboración, modificación y eliminación de documentos a cargo del proceso:
Avance 100%: Aprobado sesión del Comité Institucional de Gestión y Desempeño del 21 de junio de 2018 (Acta 003/2018), Resolución No. 1124 del 29/06/2018
1) Ficha de caracterización del proceso GTH
2) Procedimiento novedades de nómina personal planta que requieren acto administrativo
3) Eliminación de procedimiento planes de mejoramiento individual
4) Eliminación formato plan de mejoramiento individual. 
5) Procedimiento evaluación del desempeño laboral y asignación de incentivos no pecuniarios
6) Procedimiento Planeación, Ejecución y Evaluación del Plan de Capacitación del Sistema de Gestión de la seguridad y Salud en el trabajo
7) Formato Plan de Capacitación del Sistema de Gestión de la seguridad y Salud en el trabajo
8) PROCEDIMIENTO ADOPCIÓN, SOCIALIZACIÓN Y SEGUIMIENTO AL CÓDIGO DE INTEGRIDAD DEL FPS. 
9)  CÓDIGO DE ÉTICA-FPS A CODIGO DE INTEGRIDAD-FPS. Aprobado sesión del Comité Institucional de Gestión y Desempeño del 21 de junio de 2018 (Acta 003/2018), Resolución No. 1064 del 21/06/2018.
10) Formato Informe de Comisión
11) Formato Gronograma Actividades Orden de Comisión
12) Formato Requerimiento Tiquete de Comisión
13) Formato Requerimiento Ordenes de Comisión 
14) Procedimiento Requerimiento Ordenes de Comisión 
Avance 70%: Enviado para aprobación del Comité Institucional de Gestión y Desempeño el 29 diciembre 2017
1) Procedimiento Acuerdos de Gestión, 
Avance 40%: Enviados a Transversalidad el 29/06/2018
1) Procedimiento elaboración, ejecución y evaluación del plan de bienestar social.
2) Formato encuesta necesidades y expectativas de bienestar social
3) Procedimiento Rendición Declaración Juramentada De Bienes 
EVIDENCIAS: 2105203 - DOCUMENTOS DEL SIG, PÀGINA INTRANET.
</t>
  </si>
  <si>
    <t>El dìa 30/04/2018 se realizó la transferencia  al Archivo Central, de los registros correspondientes al Primer Semestre de 2016, haciendo claridad que en el Cronograma de Transferencia Documental estaba programado para el 16/06/2018. 
EVIDENCIAS: CARPETA DE APOYO DE ARCHIVO CENTRAL No. 2</t>
  </si>
  <si>
    <t>Durante el primer semestre de 2018, fueron atendidos los requerimientos realizados por el GIT-Contabilidad, correspondientes a los meses diciembre -2017, enero a mayo/2018. EVIDENCIAS: CARPETA CONCILIACIONES PROCESO (Contabilidad)</t>
  </si>
  <si>
    <t xml:space="preserve">Durante el I semestre se concertaron oportunamente los Compromisos Laborales correspondientes al período 2018-2019 de los cuatro (4) funcionarios de carrera que laboran en el proceso GTH
EVIDENCIAS: 2104903 - HISTORIAS LABORALES DE PERSONAL
</t>
  </si>
  <si>
    <t xml:space="preserve">Durante el I semestre se efectúo oportunamente la evaluación del desempeño laboral de los tres (3) funcionarios de planta del proceso GTH, correspondiente al periodo 01/08/2017 al 31/01/2018 y la definitiva del periodo 01/02/2017 al 31/01/2018 y se realizó el seguimiento trimestral a los compromisos laborales correspondientes al trimestre Febrero a Abril de 2018.
EVIDENCIAS: 2104903 - HISTORIAS LABORALES DE PERSONAL
</t>
  </si>
  <si>
    <t xml:space="preserve">No Aplica, como resultado de la Evaluación del Desempeño Laboral 2017 – 2018 no se debían concertar planes de mejoramiento individual para los funcionarios que laboran en el proceso Gestión de Talento Humano.
EVIDENCIAS: 2104903 - HISTORIAS LABORALES DE PERSONAL
</t>
  </si>
  <si>
    <t>De dos Documento pendiente por actualizar el  Esquema de publicación y los lineamientos para el buen uso de Internet, se encuentran en  proceso revisión por el asesor OPS, evidencia consignada en el equipo de computo del funcionario  y entrega de documento al Asesor por medio del funcionario Miryam Duarte.</t>
  </si>
  <si>
    <t>Se documento de forma oportuna las acciones necesarias para subsanar el hallazgo identificado en auditoria realizada por la contraloría general de la republica. Hallazgo No21 por parte del proceso TIC'S el día viernes 29 de Junio (Información que se puede verificar en el plan de mejoramiento de la Contraloría)</t>
  </si>
  <si>
    <t>Durante el primer semestre del 2018 se enviaron 26 correos de solicitud de copia de seguridad, evidencia que se encuentra en el correo demaf@fondo</t>
  </si>
  <si>
    <t>Se realizo envío de correo electronico de Dia de Internet Seguro,
Se realizó  campaña de sensiblizaicion mediante correos electronicos sobre tips de uso adecuado de las herramientas, alertas de malware enviados por el CSIRT de la Policia Nacional, entre otros temas de la estrategia de Gobierno en Linea, esta actividad fue desarrollada durante el todo el semestre, evidencia que se encuentra en las cuentas de correo electronico roselyss@fondo, solc@fondo y seguridadindormacion@fps.gov.co.</t>
  </si>
  <si>
    <t>De acuerdo a los lineamientos  brindados por el MINTIC para la estrategia de gobierno en linea, se  realizo  el plan de seguridad y privacidad de la información, se realizo el autodiagnostico en la herramienta del modelo integrado de planeación y Gestion , levantamiento de riesgos de seguridad,  la declaración de aplicabilidad,  elaboración de catalogo de servicios , actualización del invetario de sistemas de información. Las evidencias se  encuentran en el equipo del funcionario Sol Cure</t>
  </si>
  <si>
    <t>En el primer Semestre se Elaboro un Informe del Monitoreo  del software de Seguridad,  los cuales se encuentran en el equipo del funcionario de seguridad de la información.</t>
  </si>
  <si>
    <t>Se realizó la actualización del Esquema de publicación , se encuentran en  proceso revisión por el asesor OPS, evidencia consignada en el equipo de computo del funcionario  Isvan Ovalle.</t>
  </si>
  <si>
    <t>Durante el Primer Semestre se realizo la entrega de 15 equipos de computo, según las solicitudes realisadas a la oficina de planeación y sistemas,  la evidencia se encuentra consignada en el archivo de la OPS en los Formatos de Distribucion de Equipos  APGTSOPSFO08</t>
  </si>
  <si>
    <t>Durante el primer  semestre del 2018 fueron realizadas 17  jornadas de capacitación en todos los temas relacionados con los medios de apoyo del sistema de gestión documental ORFEO, estas  17 jornadas fuerón dirigidas a 113   funcionarios del FPS. Evidencia consignada 220-5202 capaciones ORFEO 2018.</t>
  </si>
  <si>
    <t>Durante el II semestre fueron abrobados 3 documentos , los documentos aprobados fueron: PLAN DE CONSERVACION DOCUMENTAL, POLITICA DE GESTION DOCUMENTAL, PROCEDIMIENTO SOLICITUD COPIAS DE DOCUMENTOS DEL ARCHIVO DE LIQUIDACIÓN ,  mediante resolución 1124  DEL 29 DE JUNIO DEL 2018. y se encuentra en revision tecnica el procedimiento CORRESPONDENCIA EXTERNA ENVIADA POR CORREO, PINAR Y EL  PROCEDIMIENTO REVISION Y RADICACIÓN DE CORRESPONDENCIA EXTERNA RECIBIDA PRESENCIAL</t>
  </si>
  <si>
    <t>Durante el periodo de octubre, noviembre y diciembre de 2017 a  enero, febrero y marzo  del 2018 se ejecutoriarion  287  actos administrativos,   se puede avidenciar en la base de datos codigo: APGDOSGEFO02, que se encuentra en la oficina de secretaria general y es llevada por el funcionario LUIS EDUARDO MARTINEZ HIGUERA.</t>
  </si>
  <si>
    <t>Durante el periodo de octubre, noviembre y diciembre de 2017 a  enero, febrero y marzo  del 2018 se notificaron mediante aviso   78 actos administrativos,se puede avidenciar en la base de datos codigo: APGDOSGEFO02, que se encuentra en la oficina de secretaria general y es llevada por el funcionario LUIS EDUARDO MARTINEZ HIGUERA.</t>
  </si>
  <si>
    <t>Durante el I semestre del 2018 fueron radicados 17159 documentos de forma oportuna distribuidos asi: 16704 documentos de entrada y 445 PQR´S. Evidencia consiganada en el aplicativo ORFEO en el módulo estadísticas.</t>
  </si>
  <si>
    <t xml:space="preserve">se evidencia que durante el  primer  semestre fueron digitalizadas 906 carpetas, para un total de 36,420 folios que cumplieron el ciclo documental de acuerdo a las TRD de cada proceso, evidencia consignada en el sofware de digitalizacion </t>
  </si>
  <si>
    <t>el proceso de Gestion documental realizara la tranferencia documental el 15 de noviembre del año 2018, evidencia consignada en la carpeta de apoyo de tranferencia del proceso. N/A</t>
  </si>
  <si>
    <t>Durante el primer semestre del 2018, realizaron auditoria   por control interno y   dejaron una no conformidad real , el cual todavia no ha sido docuemnjtada en el plan de mejoraiento ya que el informe fue recibido el dia julio 5 del 2018</t>
  </si>
  <si>
    <t>El proceso de Atencion al Ciudadano realizo la actualizacion correspondiente a la Guia de Participacion Ciudadana la cual fue enviada a trasnversalidad para su aprobacion y envio a comité.</t>
  </si>
  <si>
    <t>El proceso de Atencion al Ciudadano realizo soicalizacion  de los Mecanismos de Participacion Ciudadana el dia 26 de Mayo de 2018 en la cafeteria Turistren , evidencia consignada en la Carpeta Actas de Capacitacion y Socializacion Acta N°26.</t>
  </si>
  <si>
    <t>se evidencia que durante el I semestre se recepcionarón un total  7641  novedades de afiliaciones y prestaciones económicas distribuidas de la siguiente  manera 5,443  novedades de afiliaciones, 2198 novedades de prestaciones económicas evidencia consignada en la carpeta 220-5309 Informe de Desempeño Laboral Atención al ciudadano.</t>
  </si>
  <si>
    <t>Durante el I Semestre 2018 se realizarón 216 actas de apertura del buzón de sugerencias en Bogotá y en cada uno de los puntos administrativos, fuera de Bogotá. Esto se puede evidenciar en la unidad documental 220-5801 actas buzón de sugerencia 2018.</t>
  </si>
  <si>
    <t xml:space="preserve">Durante el primer semestre  del 2018 se recepcionaron y radicaron 557, los cuales se registraron el MIAAUGUDFO43 FORMATO DE REPORTE MENSUAL DEL REGISTRO Y SEGUIMIENTO DE PETICIONES, QUEJAS, RECLAMOS SUGERENCIAS Y/O FELICITACIONES, DENUNCIAS (PQRSD) POR DEPENDENCIAS, esto se puede evidenciar en el equipo de la contratista Yerime Gomez </t>
  </si>
  <si>
    <t>N/A- Ya que el proceso de Atencion al Ciudadano y Gestion Documental trasnfiere el archivo en el mes de Noviembre de 2018.</t>
  </si>
  <si>
    <t>Durante el primer semestre de 2018  se realizo una autoria por parte del Proceso de Control Interno, deacuerdo al informe de auditoria dejaron una no conformidad real, la cual no se ha podido documentar de forma oportuna ya que fue recibida el día 5 de Julio de 2018.</t>
  </si>
  <si>
    <t>Durante el I Semestre se solicitaron la elaboracion y modificacion, hasta la fecha se encuentran en revision tecnica hasta la fecha, y dos que fueron aprobadoslos siguientes documentos son:                                                                                                                                                       1) Instructivos para control de la gestión de las PQRSD( APROBADO)                      
2) Procedimiento  medición de la satisfacción del usuario - post tramite (APROBADO).
3).  encuesta de satisfacción post tramite (APROBADO).
4) Ficha tecnica encuesta de satisfacción post tramite (APROBADO)             
5)Video institucional de Atencion al ciudadano. (REVISIÓN TECNICA)   
6). Guia de Orientacion al Ciudadano ( REVISION TECNICA).
7). Plan de Participacion Ciudadana ( REVISION TECNICA).
8) Guia de Participacion Ciudadana(TRANSVERSALIDAD).
9) Guia de Caracterizacion de Usuario (REVISION TECNICA).</t>
  </si>
  <si>
    <t>El proceso Atención al Ciudadano realizo  la concertación de los compromisos laborales  de las siguientes funcionarias Clara Cecilia Rodriguez,  los cuales fueran entregadas al  G.I.T Gestión de Talento Humano el dia 28/02/2018</t>
  </si>
  <si>
    <t>El proceso Atención al Ciudadano realizo  la evaluacion de los compromisos laborales  de las siguientes funcionarias Clara Cecilia Rodriguez,  los cuales fueran entregadas al  G.I.T Gestión de Talento Humano el dia 3 DE MAYO.</t>
  </si>
  <si>
    <t xml:space="preserve">Se presentaron un informes de los Estados Financieros con corte a Diciembre de 2017  el  cual fueron entregados a la Subdirección Financiera. Los documentos se encuentran en la carpeta GCO420-1901  El   informe  correspondiente  al  trimestre  enero/marzo  de 2018     y  debido  al  proceso  de  transicion  para  el  reporte  de  las  categorias  informacion  Contable  Publica /convergencia  de   acuerdo  con  las  resolusion 706/ de 16/12/2016 la  contaduria  definio  plazo   hasta  el  30 de  julio  para  su  presentacion .La  entidad  se  encuentra  culminando   los  registros  totales   par a la  conformacion   del  estado  de  situacion  financiera de  apertura    ESFA -Convergencia  en  razon  a  reportes   de  situaciones  particulares    que  ha  generado  la  hoja de  trabajo    bajo  la  cual  se  establecieron   el  registro  d e los  saldos  iniciales  del  citado  Balance    el   cual  se  culminara  los  primeros  de  julio    dacuerdo  con  el  protocolo  que  se  esta  ejecutando   ante  la  Contaduria  General d e la  nacion  y  el SIIF </t>
  </si>
  <si>
    <t xml:space="preserve">1-) conciliaciones  entre  procesos     30   quedando  pendientes  7 con el  área  administrativa  Debido A  que  no  hay  insumos  suficientes   ni  reales  que  confirmen  la  existencia  y  el  estado    DE  Los  Conceptos  Que  Son  Objeto  De  Conciliacion   Con  El  Area  Administrativa                                                                                        2-) Conciliaciones   (cajas  menores   5  conciliaciones  Bancarias  20 para  un  total    150  programadas  y  presentadas  la  Evidencia  reposa   en las  carpetas   420-1901 </t>
  </si>
  <si>
    <t>El GIT de Contabilidad presentó de manera oportuna a la oficina de Talento Humano  los compromisos laborales en la fecha 28 FEBRERO 28 DE 2018, evidencia que se encuentra en la carpeta GC-420-1901</t>
  </si>
  <si>
    <t>De acuerdo con MM GTH-2018                   de Mayo 12 se efectuó seguimiento con corte a Abril 30/2018 al desempeño laboral  con base en los compromisos laborales concertados para la vigencia 2018-2019 con los funcionarios de carrera administrativa que se encuentran laborando en el GIT de Contabilidad. La evidencia se encuentra en la carpeta GCO-420-1901</t>
  </si>
  <si>
    <t xml:space="preserve">El Grupo Interno de Contabilidad  no tuvo que implementar planes de mejoramiento individual a los funcionarios de planta. </t>
  </si>
  <si>
    <t>durante  el primer semestre se presentaron 2 informes  de seguimiento a convenios a través de los memorandos   - GTE 20184100003313 de enero 17 de 2018  (IV TRIMESTRE 2017)  Y GTE 20184100045233 Mayo 11 de 2018 ( I TRIMESTRE DE 2018)</t>
  </si>
  <si>
    <t>El mayor impacto a las cuentas bancarias de la entidad es ocasionado por los embargos  judiciales , en ese sentido lLa gestión adelantada por el GIT de Tesorería que estuvo en el 99,89 % se dirigiò a reinterar ante la subdirección financiera la gestiòn para la consecuciòn de recursos con el propósito de ampararlos presupuestalmente  20184100017543 DE FEBRERO 16 DE 2018 y 20184100005803 enero 22 de 2018.  La subdirección financiera dio tramite a las solicitudes incluyendo las partidas en el Anteproyecto de presupuesto.</t>
  </si>
  <si>
    <t>Durante el semestre de las 3,779 obligaciones recibidas en la Tesorerìa se pagaron dentro del semestre 3,778 equivalente al 99,97 %, la obligaciòn pendiente corresponde a la nómina de pensionados de San Juan de Dios del mes de junio y adicional, la cual se paga dentro de los cinco dìas del mes siguente (juliio 2018) una vez el  Ministerio de Hacienda consigne los recursos de acuerdo con el convenio suscrito.</t>
  </si>
  <si>
    <t>TESORERIA: DEVOLUCIÒN DEFINITIVA DE ACRRESORES: Se efectuó el análisis DE 14855 registros de la cuenta contable 147046 de las mesadas devueltas de manera provisional al Tesoro Nacional con el fin de identificar las mesadas que superan los cinco  años sin haber sido reclamadas por sus beneficiarios, de lo cual se identificò 1405 mesadas correspondiente a 297 pensonados , así mismo se solicitó a través de memorandos  GTE-20184100006263 , 20184100013233 y 20184100030553 al GIT de prestaciones Económicas certificaciós si por alguno de los pensionados relacionados existía requrimiento en trámite que interrumpiera términos, para lo cual el proceso de Prestaciones Econòmicas dio respueta GPE 20183140035573 identificó 20 pensionados que tienen trámite que interrumpe términos, por tanto se retirar del archio sujeto a devolución definitiva. Durante el Segundo Semestre se tramitará al GIT de Contabilidad con el  proposito de que se adelanten los registros para la devoluciòn definitiva a la DTN</t>
  </si>
  <si>
    <t>Se presnetó al GIT de Contabilidad el boletín diario de inversiones con corte al último dìa hábil de marzo y Junio de 2018 (  28  de marzo de 2018 y 29 junio 2018)</t>
  </si>
  <si>
    <t xml:space="preserve">De acuerdo con el calendario de entrega de docuemntos al proceso de Gestión Documental , para el primer semestre estaba programado para el 27 de abril de 2018, fecha en la cual se hizo la trasnferencia de 209 carpetas correspondientes al archivo de la vigencia 2015 que estaba en contigencias y boletines da pago de pensionado del mes de noviembre de 1994 </t>
  </si>
  <si>
    <t>Durante  el semestre evaluado se recibieron 32 solicitudes de  elaboración, modificación o eliminación  de  documentos, para revisión. Se revisaron técnicamente 25 documentos, quedando pendientes 6 documentos por revisión técnica, y 1  por cuanto se recibió  en la  segunda quincena del mes de  Junio de 2018, estando dentro de los términos establecidos para dicha revisión. Información que se puede evidenciar en la tabla de excel control de documentos del SIP a cargo de la secretaria de la Oficina Asesora de Planeación y Sistemas.</t>
  </si>
  <si>
    <t>Durante el primer semestre del 2018, se recepciono la resolución 1944 del 18/12/2017, donde se solicitaba la actualización de 37 documentos, las cuales se realizaron en los terminos establecidos. (20 eliminaciones y 17 Actualizaciones o publicaciones nuevas), esta información se puede evidenciar mediante la documentación publicados en la intranet.</t>
  </si>
  <si>
    <t xml:space="preserve">Durante el primer semestre de 2018, se registraron 226 contratos  en el aplicativo "Hoja de Vida Proveedores. Evidencia intranet (http://fondo/wwwroot/default1.asp) - Proveedores. </t>
  </si>
  <si>
    <t xml:space="preserve">En el primer semestre de 2018 se realizaron 4 conciliaciones, evidencias en aplicativo orfeo con  memorando GDJ 20181330018763 del 20 de febrero, GDJ 20181330029203 de 20 marzo, GDJ 20181330036893 de 18 de abril, GDJ 20181330046713 de 18 de mayo, GDJ 20181330055133 de 14 de junio. </t>
  </si>
  <si>
    <t xml:space="preserve">En el primer semestre de 2018 la Oficina Asesora Juridica tenia programado a corte del 30 de abril de 2018   la transferencia documental. Evidencia cronograma de transferencia documental.  </t>
  </si>
  <si>
    <t xml:space="preserve">N/A para el semestre evaluado, teniendo en cuenta que el archivo de gestión sera entregado en el Mes de agosto del 2018, de acuerdo al crnograma establecido por gestión Documental </t>
  </si>
  <si>
    <t>En el  primer semestre del 2018 con fecha junio 30 de 2017  se realizó  informe  sobre el mantenimiento de la Infraestructura administrativa  reposan  en la carpeta  del  plan de acción  230.52.03.</t>
  </si>
  <si>
    <t>En el primer semestre de 2018 se elaboró: 1).  Cierre  de Inventarios trimestrales de Bienes Muebles de consumo devolutivos actualizados con corte a Diciembre 2017 memorando GAD 20182300002713 de enero 16 de 2018  y cierre con corte marzo de 2018 con memorando GAD 201823000403232 de abril 25 de 2018                                                                                                                                                                                                                                                                                                                                                                                                                                                                                                                                                                                                                                                                                                2) Acta  de inventario físico No. 001  con corte  Diciembre  de  2017 de fecha diciembre 29 de 2017, se evidencia en la carpeta cierre de Inventarios de diciembre de 2016 TR 230.11. 01 y cierre de inventarios a marzo 2017 230 11 01</t>
  </si>
  <si>
    <t>El proceso Gestión Servicios Administrativos  Actualizo la base de datos de los Servicios Publicación corte: a junio de 2018 la cual se    envió a publicación en el primer semestre  ver carpeta 230.52.03 Plan de Acción  de 2018</t>
  </si>
  <si>
    <t>En el primer semestre de 2018 se solicitó de constitución de las cajas menores de ciudad de Bogotá GAD 20182300008773, Bucaramanga GAD 20182300008813, Cali GAD 20182300008773,  Santa Marta GAD 20182300008803, Medellín 20182300008793, con sus respectivos solicitudes de certificados de Disponibilidad presupuestal. ver carpeta 230.21.03 memorandos enviados tomo 1</t>
  </si>
  <si>
    <t>En el primer semestre de 2018 se realizaron  68 ingresos al almacén,  los cuales corresponden  a las compras de caja menor y órdenes de compra que reposan  en lo carpetas  de Boletines Diario de Almacén de los meses  de enero  a junio de 2018  identificadas   con TRD  número 230.11.01  y SAFIX</t>
  </si>
  <si>
    <t xml:space="preserve">En el primer semestre de 2018 se realizó Informe de seguimiento del Plan de Adquisición de Bienes Servicios y Obra Publica presentado para el análisis correspondiente  del Coordinador Grupo Interno de Trabajo gestión Bienes Compras y Servicios Administrativos (Cuarto trimestre de 2017)   ver carpeta 230.69.04 Plan de Adquisiciones 2017 e    Informe de seguimiento del Plan de Compras presentado para el análisis correspondiente del Coordinador Grupo Interno de Trabajo gestión Bienes Compras y Servicios Administrativos (Primer Trimestre de 2018). Ver carpeta de Plan de Adquisiciones 2018 TR 230.69.04 </t>
  </si>
  <si>
    <t xml:space="preserve">En el primer semestre de 2018 se elaboró cronograma de actividades para el personal que realiza las actividades de Servicios Generales ver carpeta Plan de Acción 2017 TR230.52.03 </t>
  </si>
  <si>
    <t>Durante el primer semestre de 2018 no se realizo conciliacion con el proceso GIT Contabilidad por implentacion de las Normas Internacionales  de contabilidad Publica NIIF</t>
  </si>
  <si>
    <t xml:space="preserve">En el primer semestre de 2018 se elaboro
1). Se elaboró Plan de Adquisición de Bienes Servicios y Obra Pública para  su aprobación.  (Vigencia 2018) ver carpeta 230.69.04 Plan de Adquisiciones 2018
2) Se realizó Modificaciones al Plan Adquisición de Bienes Servicios y Obra Publica
3) Publicación en la página web del FPS y SECOP se publicó en la página del fondo y en secoop ver paginas
</t>
  </si>
  <si>
    <t>En el primer semestre de  201 se suministraron 433  resmas carta y oficio 369 a todos los procesos de la entidad.</t>
  </si>
  <si>
    <t xml:space="preserve">En el primer  semestre  2018 Se tomaron fotocopias de todos los procesos- Informes correspondientes al control de fotocopiados del FPS tal como se puede evidenciar mediante Formato de solicitud de fotocopias Carpeta  Plan de Acción 2018 TRD 230.52.03. </t>
  </si>
  <si>
    <t>Durante el primer semestre de 2018 no se realizo modificaciones a los documentos por cuanto toca primero definir las politicas de implentación de las Normas Internacionales de Contabilidad publica para asi modificar los documentos del sistema integral de gestión</t>
  </si>
  <si>
    <t>No hubo  la necesidad de documentas riesgos y hallazgos</t>
  </si>
  <si>
    <t>En el primer semestre de 2018 se fijaron los compromisos laborales de los siguientes funcionarios: ILBA CORREDOR LEYVA,  Pilar Laverde, Carolina Rincon, Jesus Garzon, Nelson Fernado Ramirez, Julio Cesar Gamez, Martha Ojeda, ver carpeta de cada funcionario.</t>
  </si>
  <si>
    <t>En el primer semestre de 2018 se realizó la evaluacion de desempeño laboral de los siguientes funcionarios: ILBA CORREDOR LEYVA, Pilar Laverde, Carolina Rincon, Jesus Garzon, Nelson Fernado Ramirez, Julio Cesar Gamez, Martha Ojeda, ver carpeta de cada funcionario.</t>
  </si>
  <si>
    <t>Durante el primer semestre de 2018 se elaboró listado de bienes susceptibles para comercializar  el cual se encuentra en el provceso de estudios previos para comercializar</t>
  </si>
  <si>
    <t>Mediante menorando GAD 20182300024883 de marzo 07 de  se solicito los recursos para avaluos de bienes inmuebles, actualmente se encuentra en invitación pública y se escogio un avaluador</t>
  </si>
  <si>
    <t>Se realizar la solicitudes de  facturas  de impuesto predial y complementario de los inmuebles con titularidad  plena   propiedad del  Fondo por vía correo de: Bogotá, Tebaida, Buga Neiva, Itagüí, Popayan, zipacon, chinchina, Sohacha Bucaramanga, Espinal,Sabaneta, Santa Marta,</t>
  </si>
  <si>
    <t xml:space="preserve">1). Se tramito el pago Impuesto predial por inmueble de los municipios de: Bogotá, Tebaida, Buga Neiva, Itagüí, Popayan, zipacon, chinchina, Sohacha
2) Se elaboró de acta de conciliación con el Grupo Interno de Trabajo de Contabilidad correspondiente al primer semestre de 2018
</t>
  </si>
  <si>
    <t>N/A No hubo la necesidad de documentas acciones preventivas y correctivas</t>
  </si>
  <si>
    <t>Hasta que se defina las politicas  de las normas internacionales de contabilidad publica</t>
  </si>
  <si>
    <t>En la vigencia de 2018 se fijaron los compromisos laborales del funcionario Jorge Otalora  ver carpeta del funcionario</t>
  </si>
  <si>
    <t xml:space="preserve">En la vigencia de 2018  se realizó la evaluación de desempeño laboral del funcionario Jorge Otalora.
</t>
  </si>
  <si>
    <t>N/A para este periodo</t>
  </si>
  <si>
    <t>Durante el  primer semestre 2018 fueron enviados 5 correos eletrónicos a todos los funcionarios del FPS recordando en envío de las normas para mantener el normagrama institucional actualizado, los correos fueron enviados : 24 enero, 1 de febrero, 2 de marzo, 2 de abril, 2 de mayo. 
2. se envio 6 correo electronicos al administrador del normagrama informando si hay normas o si no hay normas para publicar en el normograma de la Entidad, esta actividad se puede evidenciar en el equipo de compuo de la profesional ARLINA TOVIO 
Evidencia consignada en la bandeja de enviados del correo del administrador del normagrama institucional en secretaría general.</t>
  </si>
  <si>
    <t xml:space="preserve">1. el proceso de gestion documental  elaboro el Informe del seguimiento del Programa De Gestion Documental para el primer semestre 2018 , evidencia consignada en el equipo de computo del profesional de gestion documental.
2. Presentar ante comité los informes para que sean aprobados  </t>
  </si>
  <si>
    <t xml:space="preserve">Durante el I semestre se concertaron oportunamente los Compromisos Laborales correspondientes al período 2018-2019 de la  funcionaria de carrera que laboran en el proceso Gestión Documental
el 15 de marzo de 2018
</t>
  </si>
  <si>
    <t>1. El proceso de Atencion al Ciudadano en oportunidad al Director General los  informe de Satisfacción al Ciudadano IV trimestre 2017  y I trimestre del 2018 en las fechas 23 de enero de 2018 y el 20 de abril respectivamente. 
2,El proceso de Atencion al Ciudadano solicito la publicacion del Informe de Satisfaccion al Ciudadano IV trimestre 2017  y I trimestre del 2018  el 25 de enero  y  el dia 7 de Mayo de 2018, respectivamente, los cuales se puede evidenciar en la pagina de la entidad www.fps.gov.co/inicio/informes.html.</t>
  </si>
  <si>
    <t xml:space="preserve">Durante el I semestre se concerton oportunamente el Compromisos Laborales correspondientes al período 2018-2019 del funcionario de carrera que laboran en el proceso Direccionamienrto Estratégico 
el 21 de febrero de 2018
</t>
  </si>
  <si>
    <t xml:space="preserve">Durante el I semestre se efectúo oportunamente la evaluación del desempeño laboral del  funcionario de planta del proceso Direccionamiento Estratégico, correspondiente al periodo 01/08/2017 al 31/01/2018 y la definitiva del periodo 01/02/2017 al 31/01/2018 y se realizó el seguimiento trimestral a los compromisos laborales correspondientes al trimestre Febrero a Abril de 2018, entregado a GTH el 23 de mayo de 2018.
</t>
  </si>
  <si>
    <t>Durante el semestre evaluado se presentaron los siguientes informes:
1. Informe a la Contraloría General de la República presentado el 02/03/2017, evidencias en el equipo de computo Yajaira Gonzalez.
Informe a la Camara de Representantes mediante el No de radicado Radicado No.: OPS - 20181200047931 , Evidencia que se puede verificar en la TRD 120.53.01. pagina web: http://www.fps.gov.co/inicio/InfoCamaraRepre.html
Se presento el Informe al congreso mediante correo electrónico el 06/04/2018. Evidencia que se puede verificar en la TRD 120.53.01. Página web: http://www.fps.gov.co/inicio/InfoCongresoRep.html
No se debio presen</t>
  </si>
  <si>
    <t>No Aplica, para el periodo</t>
  </si>
  <si>
    <t>No aplica para el perioda a evaluar</t>
  </si>
  <si>
    <t>Durtente el periodo a evaluar no se identificaron acciones preventivas para documentar en el Plan de Manejo de Riesgos</t>
  </si>
  <si>
    <t xml:space="preserve"> Durante lo corrido de la vigencia del  I semestre de 2018, se gestionaron 160 aportantes morosos del SGSSS frente a 160 aportantes en morosidad.  
La evidencia se encuentra en Radicacion Masiva Orfeo. Y en la Tabla de Retencion Documental  Numero 405-27-01</t>
  </si>
  <si>
    <t>Durante la vigencia del I Semestre de 2018 se han recibido un total de 500 requerimientos distribuidos de la siguiente manera:                                                                                                                                                                               Jose Ignacio Gutierrez =184,  de las cuales tiene 7 pendientes en teminos                                                                           Dacris Solano un total de =177 de las cuales todas se encuentran contsetadas                                                                 Yecid  Duran =139 de las cuales se encuentran 54 pendientes por contestar.                                                        la informacion se encuentra alojada en un Archivo en excel, de control y en el sistema orfeo</t>
  </si>
  <si>
    <t>No presentó reporte</t>
  </si>
  <si>
    <t>Se entregaron de manera oportuna la concertación de los compromisios laboarles de los funcionarios de planta del Grupo Interno de Tesoreria en Febrero 19-2018 .</t>
  </si>
  <si>
    <t>Se entregaron de manera oportuna las evaluaciones de los funcionarios de planta del Grupo Interno de Tesoreria con sus respectivas evidencias el dia 23 de mayo de 2018</t>
  </si>
  <si>
    <t>No aplica para el periodo a aveluar</t>
  </si>
  <si>
    <t xml:space="preserve">N/A, para el semestre evaluado, teniendo encuenta que los procesos tienen las tranferencias del archivo de gestiòn durante el segundo semestre del 2018. </t>
  </si>
  <si>
    <r>
      <t>A la fecha de seguimiento se evidencia  que el proceso aprobò FORMATO REPORTE DE INDICADORES TRIMESTRALES MEDIANTE  RESOLUCION No No 1124 DEL 29 DE JUNIO DEL 2018, los demas procedimientos se encuantran en revisiòn tecnica.</t>
    </r>
    <r>
      <rPr>
        <b/>
        <sz val="28"/>
        <rFont val="Arial Narrow"/>
        <family val="2"/>
      </rPr>
      <t xml:space="preserve"> NIVEL DE CUMPLIMIENTO: 50% MINIMO
</t>
    </r>
  </si>
  <si>
    <r>
      <t xml:space="preserve">A La fecha de seguimiento se evidencia las 24 Declaraciones de Giro y compensaciòn las cuales fueron tramitadas en su totalidad en el primer semestre del 2018.  </t>
    </r>
    <r>
      <rPr>
        <b/>
        <sz val="28"/>
        <rFont val="Arial Narrow"/>
        <family val="2"/>
      </rPr>
      <t>NIVEL DE CUMPLIMIENTO: 100% SATISFACTORIO</t>
    </r>
    <r>
      <rPr>
        <sz val="28"/>
        <rFont val="Arial Narrow"/>
        <family val="2"/>
      </rPr>
      <t xml:space="preserve">
</t>
    </r>
  </si>
  <si>
    <r>
      <t xml:space="preserve">A la fecha de seguimiento se evidencia la evasluaciones de desempeño del 2018 de los siguientes funcionarios: . BENJAMIN HERRERA : EL DIA 16 DE FEBRERO DEL 2018
2. ISABEL GALLO: EL DIA 16 DE FEBRERO DEL 2018
3. SERGIO VELEZ: EL DIA 16 DE FEBRERO DEL 2018
4. NAGE AUN QUICENA: EL DIA 20 DE FEBRERO DEL 2018. </t>
    </r>
    <r>
      <rPr>
        <b/>
        <sz val="36"/>
        <rFont val="Arial Narrow"/>
        <family val="2"/>
      </rPr>
      <t xml:space="preserve">NIVEL DE CUMPLIMIENTO SATISFACTORIO.
</t>
    </r>
  </si>
  <si>
    <r>
      <t xml:space="preserve">A  </t>
    </r>
    <r>
      <rPr>
        <sz val="36"/>
        <rFont val="Arial Narrow"/>
        <family val="2"/>
      </rPr>
      <t xml:space="preserve">la fecha de seguimiento se evidencia en el link- http://www.fps.gov.co/inicio/tepuede_interesar.html, que fueron radicadas 277 tutelas durante el segundo semestre del 2017.  </t>
    </r>
    <r>
      <rPr>
        <b/>
        <sz val="36"/>
        <rFont val="Arial Narrow"/>
        <family val="2"/>
      </rPr>
      <t xml:space="preserve">NIVEL DE CUMPLIMIENTO SATISFACTORIO.
</t>
    </r>
  </si>
  <si>
    <r>
      <t>A  la fecha de seguimiento se evidencia  que el proceso  realizò la tranferencia LA TRANSFERENCIA DEL ARCHIVO DE GESTION DEL PROCESO EL DI A 02 DE MAYO DEL 2018 , al proceso de Gestiòn Documental.</t>
    </r>
    <r>
      <rPr>
        <b/>
        <sz val="28"/>
        <rFont val="Arial Narrow"/>
        <family val="2"/>
      </rPr>
      <t xml:space="preserve"> NIVEL DE CUMPLIMIENTO SATISFACTORIO.
</t>
    </r>
    <r>
      <rPr>
        <sz val="28"/>
        <rFont val="Arial Narrow"/>
        <family val="2"/>
      </rPr>
      <t xml:space="preserve">
</t>
    </r>
  </si>
  <si>
    <r>
      <t xml:space="preserve">A  la fecha de seguimiento se evidencia  LA APORBACIÒN DEL PROCEDIMIENTO RECONOCIMIENTO DE AUXILIO FUNERARIO, por medio de la reslouciòn  1124 DEL 29 DE JUNIO DEL 2018. </t>
    </r>
    <r>
      <rPr>
        <b/>
        <sz val="28"/>
        <rFont val="Arial Narrow"/>
        <family val="2"/>
      </rPr>
      <t xml:space="preserve">NIVEL DE CUMPLIMIENTO 50%  MINIMO.
</t>
    </r>
  </si>
  <si>
    <r>
      <t xml:space="preserve">A  la fecha de seguimiento se evidencia, N EL I  SEMESTRE DEL 2018 SE  REALIZO LA CONCERTACION DE LOS COMPROMISOS LABORAES DENTRO DE TERMINO EL DIA 28 DE FEBRERO DEL 2018 DE LOS FUNCIONARIOS 
1. ANGEL ROBERT TORRES FLOREZ 
2. MONICA ALEXANDRA MANRIQUE NARVAEZ
3, HUMBERTO MALAVER PINZON
4, FRANCISCA ARDILA GUERRA 
5. BLANCA SAMARIS MATALLANA SOTELO
6. MARIA ODETH SALAZAR VILLAREAL </t>
    </r>
    <r>
      <rPr>
        <b/>
        <sz val="28"/>
        <rFont val="Arial Narrow"/>
        <family val="2"/>
      </rPr>
      <t xml:space="preserve">NIVEL DE CUMPLIMIENTO 100% SATISFACTORIO
</t>
    </r>
  </si>
  <si>
    <r>
      <t>A  la fecha de seguimiento se evidencia, N EL I  SEMESTRE DEL 2018 SE  REALIZO LA EVALUACIÒN  DE LOS COMPROMISOS LABORAES DENTRO DE TERMINO EL DIA 28 DE FEBRERO DEL 2018 DE LOS FUNCIONARIOS 
1. ANGEL ROBERT TORRES FLOREZ 
2. MONICA ALEXANDRA MANRIQUE NARVAEZ
3, HUMBERTO MALAVER PINZON
4, FRANCISCA ARDILA GUERRA 
5. BLANCA SAMARIS MATALLANA SOTELO
6. MARIA ODETH SALAZAR VILLAREAL</t>
    </r>
    <r>
      <rPr>
        <b/>
        <sz val="28"/>
        <rFont val="Arial Narrow"/>
        <family val="2"/>
      </rPr>
      <t xml:space="preserve"> NIVEL DE CUMPLIMIENTO 100% SATISFACTORIO
</t>
    </r>
  </si>
  <si>
    <r>
      <t xml:space="preserve">A la fecha de seguimiento se evidencia la  consertaciòn  del 2018 de los siguientes funcionarios: . BENJAMIN HERRERA : EL DIA 16 DE FEBRERO DEL 2018
2. ISABEL GALLO: EL DIA 16 DE FEBRERO DEL 2018
3. SERGIO VELEZ: EL DIA 16 DE FEBRERO DEL 2018
4. NAGE AUN QUICENA: EL DIA 20 DE FEBRERO DEL 2018. </t>
    </r>
    <r>
      <rPr>
        <b/>
        <sz val="28"/>
        <rFont val="Arial Narrow"/>
        <family val="2"/>
      </rPr>
      <t>NIVEL DE CUMPLIMIENTO SATISFACTORIO.</t>
    </r>
  </si>
  <si>
    <r>
      <t xml:space="preserve">A la fecha de seguimiento se evidencia en el link- www.fps.gov.co, en el link: http://www.fps.gov.co/inicio/tepuede_interesar.html, EN EL SEGUNDO SEMESTRE DEL AÑO 2017 FUERON RADICADAS 16117 SOLICITUDES DE LAS CUALES FUERON TRAMITADAS 15628 SOLICITUDES. </t>
    </r>
    <r>
      <rPr>
        <b/>
        <sz val="36"/>
        <rFont val="Arial Narrow"/>
        <family val="2"/>
      </rPr>
      <t>NIVEL DE CUMPLIMIENTO SATISFACTORIO.</t>
    </r>
    <r>
      <rPr>
        <sz val="36"/>
        <rFont val="Arial Narrow"/>
        <family val="2"/>
      </rPr>
      <t xml:space="preserve">
</t>
    </r>
  </si>
  <si>
    <r>
      <t xml:space="preserve">A la fecha de segumiento se evidencia que el informe Ejecutivo de Revisión por la Dirección fue enviado al Director General mediante memorando OPS - 20181200022043 del 28/02/2018, sin embargo se realizó el Comité de revisión por la direccion el dia 10/07/18, se esat a la espera de que el director firme el respectivo informe para efutuar su publicación. </t>
    </r>
    <r>
      <rPr>
        <b/>
        <sz val="36"/>
        <rFont val="Arial Narrow"/>
        <family val="2"/>
      </rPr>
      <t>NIVEL DE CUMPLIMIENTO 50%  MINIMO</t>
    </r>
  </si>
  <si>
    <r>
      <t xml:space="preserve">A la fecha de segumiento se evidencia que durante el primer semestre del 2018, el proceso de direccionamiento estrategico recibió 32 solicitudes de  elaboración, modificación o eliminación  de  documentos, para revisión. Se revisaron técnicamente 25 documentos, quedando pendientes 6 documentos por revisión técnica, y 1  por cuanto se recibió  en la  segunda quincena del mes de  Junio de 2018, estando dentro de los términos establecidos para dicha revisión. </t>
    </r>
    <r>
      <rPr>
        <b/>
        <sz val="28"/>
        <rFont val="Arial Narrow"/>
        <family val="2"/>
      </rPr>
      <t>NIVEL DE CUMPLIMIENTO 78%  ACEPTABLE</t>
    </r>
  </si>
  <si>
    <r>
      <t xml:space="preserve">A la fecha de segumiento se evidencia que el proceso de Direccionamiento Estrategico, Durante el primer semestre de 2018 se dio cumplimiento a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2017.                                                                                                                 3) Elaboración y consolidación del Informe de Gestión 2017. Se encuentra elaborado y publicado en la página Web de la Entidad. </t>
    </r>
    <r>
      <rPr>
        <b/>
        <sz val="28"/>
        <rFont val="Arial Narrow"/>
        <family val="2"/>
      </rPr>
      <t>NIVEL DE CUMPLIMIENTO 100%  SATISFACTORIO</t>
    </r>
  </si>
  <si>
    <t xml:space="preserve"> N/A A la fecha de seguimiento la oficina de planeación y sisitemas  no tramito vigencias futuras.  </t>
  </si>
  <si>
    <t xml:space="preserve">N/A para el primer semestre del 2018. </t>
  </si>
  <si>
    <r>
      <t>a la fecha de seguimiento se evidencia que 1) Se fomulo el Plan Anticorrupción y Atención el cual se publico en la página web de la entidad . link: http://http://190.145.162.131/downloads/P_ANTICORRUPCION.asp   Acta No 001 de 30 de enero de 2017.-en el comité de gestión y desempeño . 
2) Se le realizo seguimiento al III cuatrimneste del año 2017, enviado al grupo de Trabajo de Control Interno para su respectiva verificación, el proceso realizó la respectiva verificación y posterirormente realizó su publicación en la pagina web,</t>
    </r>
    <r>
      <rPr>
        <b/>
        <sz val="28"/>
        <rFont val="Arial Narrow"/>
        <family val="2"/>
      </rPr>
      <t>NIVEL DE CUMPLIMIENTO 100%  SATISFACTORIO.</t>
    </r>
  </si>
  <si>
    <r>
      <t>a la fecha de seguimiento se evidencia que, Durante el semestre evaluado se presentaron los siguientes informes:
1. Informe a la Contraloría General de la República presentado el 02/03/2017, evidencias en el equipo de computo Yajaira Gonzalez.
Informe a la Camara de Representantes mediante el No de radicado Radicado No.: OPS - 20181200047931 , Evidencia que se puede verificar en la TRD 120.53.01. pagina web: http://www.fps.gov.co/inicio/InfoCamaraRepre.html
Se presento el Informe al congreso mediante correo electrónico el 06/04/2018. Evidencia que se puede verificar en la TRD 120.53.01. Página web: http://www.fps.gov.co/inicio/InfoCongresoRep.html</t>
    </r>
    <r>
      <rPr>
        <b/>
        <sz val="28"/>
        <rFont val="Arial Narrow"/>
        <family val="2"/>
      </rPr>
      <t xml:space="preserve">.NIVEL DE CUMPLIMIENTO 100%  SATISFACTORIO
</t>
    </r>
  </si>
  <si>
    <t xml:space="preserve">a la fecha de seguimiento se evidencia que El proceso Direcciinamiento estratégico no actualizo documentacion del sistema de gestion de calidad. </t>
  </si>
  <si>
    <t xml:space="preserve">NA para el periodo a evaluar. </t>
  </si>
  <si>
    <r>
      <t xml:space="preserve">a la fecha de seguimiento se evidencia que, Durante el primer semestre del año 2018 se dio cumplimiento al producto programado:  Se realizó transferencia de las carpetas del archivo de gestión de la Oficina Asesora de  Planeación y Sistemas en Enero 25 de 2018,  al archivo central según lo establecido en el cronograma de transferencia documental.  </t>
    </r>
    <r>
      <rPr>
        <b/>
        <sz val="28"/>
        <rFont val="Arial Narrow"/>
        <family val="2"/>
      </rPr>
      <t>NIVEL DE CUMPLIMIENTO 100%  SATISFACTORIO</t>
    </r>
  </si>
  <si>
    <t xml:space="preserve">N/A para el periodo a Evaluar </t>
  </si>
  <si>
    <r>
      <t xml:space="preserve">A la fecha de seguimiento se evidencia que el proceso durante el primer semestre del 2018, se concertarón oportunamente el Compromisos Laborales correspondientes al período 2018-2019 del funcionario de carrera que laboran en el proceso Direccionamienrto Estratégico 
el 21 de febrero de 2018. </t>
    </r>
    <r>
      <rPr>
        <b/>
        <sz val="28"/>
        <rFont val="Arial Narrow"/>
        <family val="2"/>
      </rPr>
      <t>NIVEL DE CUMPLIMIENTO 100%  SATISFACTORIO</t>
    </r>
  </si>
  <si>
    <r>
      <rPr>
        <sz val="28"/>
        <rFont val="Arial Narrow"/>
        <family val="2"/>
      </rPr>
      <t>A la fecha de seguimiento se evidencia que el proceso durante el primer semestre del 2018,  se efectúo oportunamente la evaluación del desempeño laboral del  funcionario de planta del proceso Direccionamiento Estratégico, correspondiente al periodo 01/08/2017 al 31/01/2018 y la definitiva del periodo 01/02/2017 al 31/01/2018 y se realizó el seguimiento trimestral a los compromisos laborales correspondientes al trimestre Febrero a Abril de 2018, entregado a GTH el 23 de mayo de 2018</t>
    </r>
    <r>
      <rPr>
        <b/>
        <sz val="28"/>
        <rFont val="Arial Narrow"/>
        <family val="2"/>
      </rPr>
      <t>NIVEL DE CUMPLIMIENTO 100%  SATISFACTORIO</t>
    </r>
  </si>
  <si>
    <r>
      <t xml:space="preserve">A la fecha de seguimiento se evidencia que Mediante correo electronico se envio dentro de los terminos establecidos la matriz consolidada del producto y/o servicio no conforme a  los procesos relacionados correspondientes al I trimestre con fecha del 27/03/2018 y para el II trimestre con fecha de 28/06/2018. </t>
    </r>
    <r>
      <rPr>
        <b/>
        <sz val="28"/>
        <rFont val="Arial Narrow"/>
        <family val="2"/>
      </rPr>
      <t>NIVEL DE CUMPLIMIENTO 100% SATSFACTORIO.</t>
    </r>
  </si>
  <si>
    <r>
      <t xml:space="preserve">A la fecha de seguimiento se evidencia que Durante el primes semestre del 2018 no se identificaron noconformidades por medio de auditorias internas, sin embargo se participo en la formulacion de las acciones de mejora propuestas para el plan de mejoramiento antes la no conformidades identificadas por parte de la Contraloria  General de la Republica en la visita realizada desde el mes de enero hasta mayo de la presente vigencia. </t>
    </r>
    <r>
      <rPr>
        <b/>
        <sz val="28"/>
        <rFont val="Arial Narrow"/>
        <family val="2"/>
      </rPr>
      <t>NIVEL DE CUMPLIMIENTO 100% SATSFACTORIO.</t>
    </r>
  </si>
  <si>
    <t xml:space="preserve"> N/A Durtente el periodo a evaluar no se identificaron acciones preventivas para documentar en el Plan de Manejo de Riesgos</t>
  </si>
  <si>
    <r>
      <t>A la fecha de seguimiento se evidencia que Durante el primes semestre durante el mes de abril del 2018 se realizo monitoreo y depuracion al plan de mejoramiento institucional por parte de la Oficina Asesora  de Planeacion y Sistemas.esta informacion se puede evidenciar con el responsable de la administracion del  plan de mejoramiento institucional</t>
    </r>
    <r>
      <rPr>
        <b/>
        <sz val="28"/>
        <rFont val="Arial Narrow"/>
        <family val="2"/>
      </rPr>
      <t>.NIVEL DE CUMPLIMIENTO 100% SATISTISFACTORIO.</t>
    </r>
  </si>
  <si>
    <r>
      <t>El proceso de medicion y mejora esta en la gestion de actualizar 3 documentos, procedimiento de administracion de acciones correctivas, procedimiento de administracion de producto no conforme y el procedimiento de auditorias internas, no se tiene avance significativo por lo que se buscara otra estrategia para lograr la actualizacion de dichos documentos.</t>
    </r>
    <r>
      <rPr>
        <b/>
        <sz val="28"/>
        <rFont val="Arial Narrow"/>
        <family val="2"/>
      </rPr>
      <t>NIVEL DE CUMPLIMIENTO 0% INSACTISFACTORIO.</t>
    </r>
  </si>
  <si>
    <r>
      <t>Durante el primes semestre del 2018 no se identificaron noconformidades por medio de auditorias internas, sin embargo se participo en la formulacion de las acciones de mejora propuestas para el plan de mejoramiento antes la no conformidades identificadas por parte de la Contraloria  General de la Republica en la visita realizada desde el mes de enero hasta mayo de la presente vigencia..</t>
    </r>
    <r>
      <rPr>
        <b/>
        <sz val="28"/>
        <rFont val="Arial Narrow"/>
        <family val="2"/>
      </rPr>
      <t>NIVEL DE CUMPLIMIENTO 100% SATISTISFACTORIO.</t>
    </r>
  </si>
  <si>
    <r>
      <t>1). Plan de acció</t>
    </r>
    <r>
      <rPr>
        <sz val="26"/>
        <rFont val="Arial Narrow"/>
        <family val="2"/>
      </rPr>
      <t>n GTH formulado. Fue elaborado y presentado a la Oficina Asesora de Planeación y Sistemas, dentro del plazo establecido. EVIDENCIAS: PAGINA INTRANET
2) Diagnósticos Estratégico y de Gestión elaborados. Los Diagnósticos Estratégico y de Gestión fueron elaborados en el mes de diciembre de 2017.EVIDENCIAS: 2107101 PLAN INSTITUCIONAL DE CAPACITACIÒN
3) Consolidación del Diagnostico Institucional del Plan Institucional de Capacitación y presentación de este para revisión de la Comisión de Personal. El Consolidado del Diagnostico Institucional del Plan Institucional de Capacitación  fue elaborado en Diciembre de 2017 y presentado para revisión  de la Comisión de Personal el día 15 de Enero del Presente año (Acta No. 001/2018).EVIDENCIAS: 2107101 PLAN INSTITUCIONAL DE CAPACITACIÒN, EVIDENCIAS: 2100808 ACTAS COMISIÒN DE PERSONAL
4) Resolución mediante la cual se convoca evalúa y premia a los Equipos de Trabajo de Excelencia bajo La Metodología de los Proyectos de Aprendizaje en Equipo. No Aplica porque no se definieron necesidades prioritarias para trabajar a través de los Proyectos de Aprendizaje en Equipo. EVIDENCIAS: 2100808 ACTAS COMISIÒN DE PERSONAL (Acta No. 001/2018).
5) Cronograma General Convocatoria y Evaluación Equipos de Trabajo de Excelencia bajo la Metodología de Proyectos de Aprendizaje en Equipo. No Aplica porque no se definieron necesidades prioritarias para trabajar a través de los Proyectos de Aprendizaje en Equipo. EVIDENCIAS: EVIDENCIAS: 2100808 ACTAS COMISIÒN DE PERSONAL (Acta No. 001/2018).
6) Plan Institucional de Capacitación 2018 aprobado. Fue consolidado por Gestión de Talento Humano y la Comisión de Personal y aprobado por el Director General el día 15/01/2018 (Acta No. 001/18). Dicho plan fue actualizado el 16/02/2018 y aprobado por el Director General en esa misma fecha. EVIDENCIAS: 2107101 PLAN DE BIENESTAR SOCIAL; 2100808 ACTAS COMISIÒN DE PERSONAL
7) Plan de Bienestar 2018 aprobado.  Fue elaborado por el Proceso Gestión de Talento Humano, presentado para revisión y aportes de los integrantes de la Comisión de Personal el 15/01/2018 (Acta No. 001/18), aprobado por el Director General en esa misma fecha y publicado en las páginas Intranet y Web de la Entidad: EVIDENCIAS: 2107101 - PLAN DE BIENESTAR SOCIAL, 2100808 ACTAS COMISIÒN DE PERSONAL
8) Plan de Capacitación del Sistema de Gestión de la Seguridad y Salud en el Trabajo 2018 aprobado: Con base en los resultados de  la aplicación de la encuesta de necesidades de seguridad y salud en el trabajo APGTHGTHHFO33, la evaluación de la Gestión en Seguridad y Salud Ocupacional que realiza la ARL anual, se formuló el proyecto del Plan de Capacitación del Sistema de Gestión de la Seguridad y Salud en el Trabajo y fue enviado al Coordinador de Gestión de talento humano el 26 de diciembre de 2017 y al Comité de Seguridad y Salud en el Trabajo el día 28 de febrero de 2018, para su participación a que haya lugar, del cual no hubo observaciones. Seguidamente, el plan de capacitación se remite ante el señor Director General de la entidad, el cual es aprobado en marzo de 2018 y se encuentra publicado en la intranet.
EVIDENCIAS: 2107102- SISTEMA DE GESTION DE LA SEGURIDAD Y SALUD EN EL TRABAJO/ Formulación Plan de Salud Ocupacional; Intranet/ Talento Humano/ SEGURIDAD Y SALUD EN EL TRABAJO/ PLAN DE CAPACITACIÓN DEL SISTEMA DE GESTIÓN DE LA SEGURIDAD Y SALUD EN EL TRABAJO-2018.
9) Cronograma de actividades del Sistema de Gestión de la Seguridad y Salud en el Trabajo 2018 aprobado: Con base en los resultados de  la aplicación de la encuesta de necesidades de seguridad y salud en el trabajo APGTHGTHHFO33, la evaluación de la Gestión en Seguridad y Salud Ocupacional que realiza la ARL anual y los resultados de la evaluación inicial del Sistema de Gestión de la Seguridad y Salud en el Trabajo y plan de mejoramiento, se formuló el proyecto del plan de trabajo anual del Sistema de Gestión de la Seguridad y Salud en el Trabajo y fue presentado ante el Coordinador de Gestión de Talento Humano y Director General, para su participación a que haya lugar, del cual no hubo observaciones. Seguidamente, el plan de trabajo anual, es aprobado por el Señor Director General de la entidad y se encuentra publicado en la intranet.
EVIDENCIAS: 2107102- SISTEMA DE GESTION DE LA SEGURIDAD Y SALUD EN EL TRABAJO/ Formulación plan de salud ocupacional; Intranet/ Talento Humano/ SEGURIDAD Y SALUD EN EL TRABAJO/ PLAN DE TRABAJO ANUAL DEL SISTEMA DE GESTIÓN DE LA SEGURIDAD Y SALUD EN EL TRABAJO-2018.
10). Consolidar el Plan de Incentivos Pecuniarios y No Pecuniarios 2018. Mediante Resolución No. 0079 del 16 de enero de 2018, se adoptó el Plan Institucional de Incentivos de la Entidad para la vigencia 2018. EVIDENCIAS: 2107101 - PLAN DE ESTÌMULOS 2018.  
11) Plan de Reinducción 2018 elaborado. Fue elaborado por Gestión de Talento Humano con los aportes de los integrantes de la Comisión de Personal (Acta No. 002 del 14/02/2018) y aprobado por el Director General el día 23/02/2018. EVIDENCIAS: 2107101 - PLAN DE REINDUCCIÓN 2018.  
12) Resolución Lineamientos para la EDL durante la vigencia. Mediante Resolución No. 0155 del 25/01/2018, Se fijan lineamientos para la Evaluación del Desempeño Laboral de los Servidores del FPS, para el periodo 01 DE FEBRERO DE 2018 Y EL 31 DE ENERO DE 2019. EVIDENCIAS: PÁGINA INTRANET
13) Resolución designando la Comisión Evaluadora para la EDL: Mediante Resolución No. 0155 del 25/01/2018, se designan funcionarios de Libre Nombramiento y Remoción para participar en la Evaluación del Desempeño laboral del periodo comprendido entre el 01 DE FEBRERO DE 2018 Y EL 31 DE ENERO DE 2019. EVIDENCIAS: PÁGINA INTRANET</t>
    </r>
    <r>
      <rPr>
        <sz val="20"/>
        <rFont val="Arial Narrow"/>
        <family val="2"/>
      </rPr>
      <t xml:space="preserve">
</t>
    </r>
  </si>
  <si>
    <r>
      <t xml:space="preserve">A la fecha de seguimiento se evidencia que 1). Plan de acción GTH formulado. Fue elaborado y presentado a la Oficina Asesora de Planeación y Sistemas, dentro del plazo establecido. EVIDENCIAS: PAGINA INTRANET
2) Diagnósticos Estratégico y de Gestión elaborados. Los Diagnósticos Estratégico y de Gestión fueron elaborados en el mes de diciembre de 2017.EVIDENCIAS: 2107101 PLAN INSTITUCIONAL DE CAPACITACIÒN
3) Consolidación del Diagnostico Institucional del Plan Institucional de Capacitación y presentación de este para revisión de la Comisión de Personal. El Consolidado del Diagnostico Institucional del Plan Institucional de Capacitación  fue elaborado en Diciembre de 2017 y presentado para revisión  de la Comisión de Personal el día 15 de Enero del Presente año (Acta No. 001/2018).EVIDENCIAS: 2107101 PLAN INSTITUCIONAL DE CAPACITACIÒN, EVIDENCIAS: 2100808 ACTAS COMISIÒN DE PERSONAL
4) Resolución mediante la cual se convoca evalúa y premia a los Equipos de Trabajo de Excelencia bajo La Metodología de los Proyectos de Aprendizaje en Equipo. No Aplica porque no se definieron necesidades prioritarias para trabajar a través de los Proyectos de Aprendizaje en Equipo. EVIDENCIAS: 2100808 ACTAS COMISIÒN DE PERSONAL (Acta No. 001/2018).
5) Cronograma General Convocatoria y Evaluación Equipos de Trabajo de Excelencia bajo la Metodología de Proyectos de Aprendizaje en Equipo. No Aplica porque no se definieron necesidades prioritarias para trabajar a través de los Proyectos de Aprendizaje en Equipo. EVIDENCIAS: EVIDENCIAS: 2100808 ACTAS COMISIÒN DE PERSONAL (Acta No. 001/2018).
6) Plan Institucional de Capacitación 2018 aprobado. Fue consolidado por Gestión de Talento Humano y la Comisión de Personal y aprobado por el Director General el día 15/01/2018 (Acta No. 001/18). Dicho plan fue actualizado el 16/02/2018 y aprobado por el Director General en esa misma fecha. EVIDENCIAS: 2107101 PLAN DE BIENESTAR SOCIAL; 2100808 ACTAS COMISIÒN DE PERSONAL
7) Plan de Bienestar 2018 aprobado.  Fue elaborado por el Proceso Gestión de Talento Humano, presentado para revisión y aportes de los integrantes de la Comisión de Personal el 15/01/2018 (Acta No. 001/18), aprobado por el Director General en esa misma fecha y publicado en las páginas Intranet y Web de la Entidad: EVIDENCIAS: 2107101 - PLAN DE BIENESTAR SOCIAL, 2100808 ACTAS COMISIÒN DE PERSONAL
8) Plan de Capacitación del Sistema de Gestión de la Seguridad y Salud en el Trabajo 2018 aprobado: Con base en los resultados de  la aplicación de la encuesta de necesidades de seguridad y salud en el trabajo APGTHGTHHFO33, la evaluación de la Gestión en Seguridad y Salud Ocupacional que realiza la ARL anual, se formuló el proyecto del Plan de Capacitación del Sistema de Gestión de la Seguridad y Salud en el Trabajo y fue enviado al Coordinador de Gestión de talento humano el 26 de diciembre de 2017 y al Comité de Seguridad y Salud en el Trabajo el día 28 de febrero de 2018, para su participación a que haya lugar, del cual no hubo observaciones. Seguidamente, el plan de capacitación se remite ante el señor Director General de la entidad, el cual es aprobado en marzo de 2018 y se encuentra publicado en la intranet.
EVIDENCIAS: 2107102- SISTEMA DE GESTION DE LA SEGURIDAD Y SALUD EN EL TRABAJO/ Formulación Plan de Salud Ocupacional; Intranet/ Talento Humano/ SEGURIDAD Y SALUD EN EL TRABAJO/ PLAN DE CAPACITACIÓN DEL SISTEMA DE GESTIÓN DE LA SEGURIDAD Y SALUD EN EL TRABAJO-2018.
9) Cronograma de actividades del Sistema de Gestión de la Seguridad y Salud en el Trabajo 2018 aprobado: Con base en los resultados de  la aplicación de la encuesta de necesidades de seguridad y salud en el trabajo APGTHGTHHFO33, la evaluación de la Gestión en Seguridad y Salud Ocupacional que realiza la ARL anual y los resultados de la evaluación inicial del Sistema de Gestión de la Seguridad y Salud en el Trabajo y plan de mejoramiento, se formuló el proyecto del plan de trabajo anual del Sistema de Gestión de la Seguridad y Salud en el Trabajo y fue presentado ante el Coordinador de Gestión de Talento Humano y Director General, para su participación a que haya lugar, del cual no hubo observaciones. Seguidamente, el plan de trabajo anual, es aprobado por el Señor Director General de la entidad y se encuentra publicado en la intranet.
EVIDENCIAS: 2107102- SISTEMA DE GESTION DE LA SEGURIDAD Y SALUD EN EL TRABAJO/ Formulación plan de salud ocupacional; Intranet/ Talento Humano/ SEGURIDAD Y SALUD EN EL TRABAJO/ PLAN DE TRABAJO ANUAL DEL SISTEMA DE GESTIÓN DE LA SEGURIDAD Y SALUD EN EL TRABAJO-2018.
10). Consolidar el Plan de Incentivos Pecuniarios y No Pecuniarios 2018. Mediante Resolución No. 0079 del 16 de enero de 2018, se adoptó el Plan Institucional de Incentivos de la Entidad para la vigencia 2018. EVIDENCIAS: 2107101 - PLAN DE ESTÌMULOS 2018.  
11) Plan de Reinducción 2018 elaborado. Fue elaborado por Gestión de Talento Humano con los aportes de los integrantes de la Comisión de Personal (Acta No. 002 del 14/02/2018) y aprobado por el Director General el día 23/02/2018. EVIDENCIAS: 2107101 - PLAN DE REINDUCCIÓN 2018.  
12) Resolución Lineamientos para la EDL durante la vigencia. Mediante Resolución No. 0155 del 25/01/2018, Se fijan lineamientos para la Evaluación del Desempeño Laboral de los Servidores del FPS, para el periodo 01 DE FEBRERO DE 2018 Y EL 31 DE ENERO DE 2019. EVIDENCIAS: PÁGINA INTRANET
13) Resolución designando la Comisión Evaluadora para la EDL: Mediante Resolución No. 0155 del 25/01/2018, se designan funcionarios de Libre Nombramiento y Remoción para participar en la Evaluación del Desempeño laboral del periodo comprendido entre el 01 DE FEBRERO DE 2018 Y EL 31 DE ENERO DE 2019. EVIDENCIAS: PÁGINA INTRANET
</t>
    </r>
    <r>
      <rPr>
        <b/>
        <sz val="28"/>
        <rFont val="Arial Narrow"/>
        <family val="2"/>
      </rPr>
      <t>NIVEL DE CUMPLIMIENTO 100% SATISFACTORIO</t>
    </r>
  </si>
  <si>
    <t xml:space="preserve">Se Realizó 1  Monitoreo Durante El Semestre Con Fecha Al 30 De Mayo De 2018 De Las Acciones Documentadas En El PMR, Evidencia Se Encuentra En Cronograma Físico. </t>
  </si>
  <si>
    <r>
      <t>A la fecha de seguimiento se evidencia que el proceso realizó el respectivo monitorio y el mismo fue verificado por la oficina de control interno, para efectuar su publicación en la pagina wueb de la entidad.  .</t>
    </r>
    <r>
      <rPr>
        <b/>
        <sz val="28"/>
        <rFont val="Arial Narrow"/>
        <family val="2"/>
      </rPr>
      <t>NIVEL DE CUMPLIMIENTO 50% MINIMO.</t>
    </r>
  </si>
  <si>
    <t>Durante el periodo a evaluar, no se ha realizado el informe al analisis de riesgo del primer tirmestre del 2018.</t>
  </si>
  <si>
    <r>
      <t xml:space="preserve">A La fecha de seguimiento se evidenica que el proceso no ha realizado la publicación en la pagina web del informe del analisis de riesgo del III trimestre del 2017, y primer trismestre del 2018. </t>
    </r>
    <r>
      <rPr>
        <b/>
        <sz val="28"/>
        <rFont val="Arial Narrow"/>
        <family val="2"/>
      </rPr>
      <t>NIVEL DE CUMPLIMIENTO 0%  INSATISFACTORIO.</t>
    </r>
  </si>
  <si>
    <r>
      <t xml:space="preserve">A la fecha de seguimiento se evidencia que la circular 1). Circular requiriendo la elaboración y/o actualización de las Declaraciones de Bienes y Rentas y actividad económica de los funcionario de planta a diciembre /2017 actualizadas. Mediante Circular GTH-20182100000134 del 31 de enero de 2018, se solicitó e informaron los plazos para el Diligenciamiento Formulario Único Declaración de Bienes y Rentas y de la actividad económica por parte de los servidores públicos en el Sistema de Información y Gestión del Empleo Público –SIGEP. EVIDENCIAS: 2102103  CIRCULARES ENVIADAS.
2) Asesorar la elaboración y/o actualización de las Declaraciones de bienes y rentas y actividad económica de los funcionario de planta a diciembre /2017 en el SIGEP.  Se llevó a cabo la asesoría a 45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/2017 archivadas en las respectivas HV. Se recibieron sesenta y ocho (68)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emitió la Circular GTH-20182100000384 de 27/02/2018, solicitando actualización de información de las hojas de vida en el SIGEP a los funcionarios de planta de la Entidad. EVIDENCIAS: 2102103 CIRCULARES ENVIADAS.
5) Validar la información de las hojas de vida en el SIGEP del 100% de los funcionarios de planta que ingresen como nuevos a la Entidad y de los que actualicen. Se validó la información de las diez (10) hojas de vida en el SIGEP del 100% de los funcionarios de planta que ingresen como nuevos y/o que requirieron actualización HV durante el primer semestre de 2018. 2104903 HISTORIAS LABORALES DE PERSONAL y SIGEP. </t>
    </r>
    <r>
      <rPr>
        <b/>
        <sz val="28"/>
        <rFont val="Arial Narrow"/>
        <family val="2"/>
      </rPr>
      <t>NIVEL DE CUMPLIMIENTO 100% SATISFACTORIO</t>
    </r>
  </si>
  <si>
    <r>
      <t>A la fecha de seguimiento se evidencia que 1) Mediante memorando número GTH-20182100003273 del 16 de enero de 2018, se presentó el Informe de AUSENTISMO LABORAL del  IV trimestre del 2017.
2) Mediante memorando número GTH-20182100034683 del 10 de abril de 20148, se presentó el Informe  de AUSENTISMO LABORAL  I trimestre 2018.
EVIDENCIAS: 2103501 Enero – Estadística de personal- Informes; 2103501 Abril – Estadística de personal- Informes.</t>
    </r>
    <r>
      <rPr>
        <b/>
        <sz val="28"/>
        <rFont val="Arial Narrow"/>
        <family val="2"/>
      </rPr>
      <t>NIVEL DE CUMPLIMIENTO 100% SATISFACTORIO</t>
    </r>
  </si>
  <si>
    <r>
      <t xml:space="preserve">A la fecha de seguimiento se evidencia, Durante el I Semestre de 2018, se gestionaro cuarenta (40) eventos de capacitación que equivalen al 100% de los eventos de capacitación incluidos en el Cronograma General Eventos de Capacitación para el semestre. EVIDENCIAS: 2107101 PLAN INSTITUCIONAL DE CAPACITACIÒN. </t>
    </r>
    <r>
      <rPr>
        <b/>
        <sz val="28"/>
        <rFont val="Arial Narrow"/>
        <family val="2"/>
      </rPr>
      <t xml:space="preserve">NIVEL DE CUMPLIMIENTO 100% SATISFACTORIO. </t>
    </r>
  </si>
  <si>
    <r>
      <t>Durante el Primer Semestre se gestionaron ocho (8) eventos que equivalen al 100% de los eventos programados en el Plan de Reinducción para el I Semestre de 2018. EVIDENCIAS: 2107101 PLAN DE REINDUCCIÓN 2018.</t>
    </r>
    <r>
      <rPr>
        <b/>
        <sz val="28"/>
        <rFont val="Arial Narrow"/>
        <family val="2"/>
      </rPr>
      <t xml:space="preserve"> NIVEL DE CUMPLIMIENTO 100% SATISFACTORIO. </t>
    </r>
  </si>
  <si>
    <r>
      <t xml:space="preserve">1) Se elaboraron los Estudios Previos para la Ejecución de las Actividades del Plan de Bienestar 2018 y se presentaron de conformidad con la justificación presentada mediante el memorando No. 20182100004493.
2) Durante el Primer Semestre se  ejecutaron los once  (11) eventos de bienestar programados para el 1er Semestre/ 2018 y  dos (2) actividades adicionales.
EVIDENCIAS: TRD 2107101- Plan de Bienestar Social
3) Se realizó Informe de Ejecución del Plan de Bienestar Social correspondiente al 1er Semestre de 2018, en el cual se relacionan las actividades desarrolladas.  </t>
    </r>
    <r>
      <rPr>
        <b/>
        <sz val="28"/>
        <rFont val="Arial Narrow"/>
        <family val="2"/>
      </rPr>
      <t>NIVEL DE CUMPLIMIENTO 100% SATISFACTORIO</t>
    </r>
    <r>
      <rPr>
        <sz val="28"/>
        <rFont val="Arial Narrow"/>
        <family val="2"/>
      </rPr>
      <t xml:space="preserve">. </t>
    </r>
  </si>
  <si>
    <r>
      <t>A la fecha de seguimiento se evidencia que el GIT de talento Humano,  1) Se elaboró el Informe de resultados de los indicadores de gestión (frecuencia, severidad, ausentismo) en seguridad y salud en el trabajo correspondiente al año 2017.
2)  Se elaboró el Informes de grado de avance de Plan de capacitación del SG-SST, correspondiente al primer semestre- 2018.</t>
    </r>
    <r>
      <rPr>
        <b/>
        <sz val="28"/>
        <rFont val="Arial Narrow"/>
        <family val="2"/>
      </rPr>
      <t>NIVEL DE CUMPLIMIENTO 100% SATISFACTORIO</t>
    </r>
    <r>
      <rPr>
        <sz val="28"/>
        <rFont val="Arial Narrow"/>
        <family val="2"/>
      </rPr>
      <t xml:space="preserve">. </t>
    </r>
  </si>
  <si>
    <r>
      <t xml:space="preserve"> 1). Evaluación del desempeño del segundo semestre 2017-2018 solicitada, recibida - registrada y archivada. Mediante Circular GTH-20172100000094 de Enero 29 del presente año, se solicitó la Evaluación del Desempeño Laboral Periodo 2017 – 2018. GTH recibió copia de 48 evaluaciones, las cuales fueron registradas en el archivo de control y archivadas en las historias laborales respectivas. EVIDENCIAS: 2104903 - HISTORIAS LABORALES.
2) Concertación de compromisos laborales 2018 - 2019 solicitados, recibidos - registrados y archivados. Mediante Circular GTH-20182100000104 de enero 19 de 2018, se solicitó la Concertación de los Compromisos Laborales. GTH recibió copia de 45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2017 – 2018 no se debían concertar planes de mejoramiento individual.
4) Informe consolidado anual de Evaluación de Desempeño del periodo 2017-2018. Fue elaborado por GTH y presentado al Director General mediante Memorando GTH -20182100039743 del 24/04/2018. EVIDENCIAS: 2102103 – MEMORANDOS ENVIADOS
5). Circular dando a conocer lineamientos y solicitando la formulación de Acuerdos de gestión del 2018. Mediante Circular GTH-20182100000114 del 22/01/2018, se solicitó la concertación de los Acuerdos de Gestión 2018 y se dio a conocer la metodología y lineamientos para dicha concertación. EVIDENCIAS: 2102103 – CIRCULARES ENVIADAS</t>
    </r>
    <r>
      <rPr>
        <b/>
        <sz val="28"/>
        <rFont val="Arial Narrow"/>
        <family val="2"/>
      </rPr>
      <t xml:space="preserve">NIVEL DE CUMPLIMIENTO 100% SATISFACTORIO. </t>
    </r>
  </si>
  <si>
    <r>
      <t xml:space="preserve"> Durante el 1er semestre de 2018, se realizó el proceso de inducción general y evaluación de la misma, a las  dos (2) personas nuevas que ingresaron a la planta de la entidad,  a  veinticinco (25) contratistas y a ocho (8) misionales,   para cada una de ellas se ejecutaron las ocho (8/) actividades, así:
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t>
    </r>
    <r>
      <rPr>
        <b/>
        <sz val="28"/>
        <rFont val="Arial Narrow"/>
        <family val="2"/>
      </rPr>
      <t xml:space="preserve">NIVEL DE CUMPLIMIENTO 100% SATISFACTORIO. </t>
    </r>
  </si>
  <si>
    <r>
      <t xml:space="preserve"> Se realizó el Informe de actividades de Inducción General y Específica realizadas y evaluadas  durante el II semestre de 2017.N</t>
    </r>
    <r>
      <rPr>
        <b/>
        <sz val="28"/>
        <rFont val="Arial Narrow"/>
        <family val="2"/>
      </rPr>
      <t xml:space="preserve">IVEL DE CUMPLIMIENTO 100% SATISFACTORIO. </t>
    </r>
  </si>
  <si>
    <r>
      <t xml:space="preserve"> Durante el Primer Semestre de 2018, se efectùo la Inducciòn General a los dos (2) funcionarios de planta, a  veintitres (23) contratistas y a ocho (8) misionales que ingresaron como nuevos.</t>
    </r>
    <r>
      <rPr>
        <b/>
        <sz val="28"/>
        <rFont val="Arial Narrow"/>
        <family val="2"/>
      </rPr>
      <t xml:space="preserve">NIVEL DE CUMPLIMIENTO 100% SATISFACTORIO. </t>
    </r>
  </si>
  <si>
    <r>
      <t xml:space="preserve">Durante el Primer Semestre de 2018, se dio cumplimiento a la elaboraciòn y envío de los siguientes reportes: 
1). Informe de cumplimiento de funciones de la Comisión a CNSC IV -2017: Reportado el dìa 15/01/2018
2) Informe de cumplimiento de funciones de la Comisión a CNSC IT-2018: Reportado el día 10/04/2018 </t>
    </r>
    <r>
      <rPr>
        <b/>
        <sz val="28"/>
        <rFont val="Arial Narrow"/>
        <family val="2"/>
      </rPr>
      <t xml:space="preserve">NIVEL DE CUMPLIMIENTO 100% SATISFACTORIO. </t>
    </r>
  </si>
  <si>
    <r>
      <t>Durante el Primer Semestre 2018, se realizaron las siguientes solicitudes de elaboración, modificación y eliminación de documentos a cargo del proceso:
Avance 100%: Aprobado sesión del Comité Institucional de Gestión y Desempeño del 21 de junio de 2018 (Acta 003/2018), Resolución No. 1124 del 29/06/2018
1) Ficha de caracterización del proceso GTH
2) Procedimiento novedades de nómina personal planta que requieren acto administrativo
3) Eliminación de procedimiento planes de mejoramiento individual
4) Eliminación formato plan de mejoramiento individual. 
5) Procedimiento evaluación del desempeño laboral y asignación de incentivos no pecuniarios
6) Procedimiento Planeación, Ejecución y Evaluación del Plan de Capacitación del Sistema de Gestión de la seguridad y Salud en el trabajo
7) Formato Plan de Capacitación del Sistema de Gestión de la seguridad y Salud en el trabajo
8) PROCEDIMIENTO ADOPCIÓN, SOCIALIZACIÓN Y SEGUIMIENTO AL CÓDIGO DE INTEGRIDAD DEL FPS. 
9)  CÓDIGO DE ÉTICA-FPS A CODIGO DE INTEGRIDAD-FPS. Aprobado sesión del Comité Institucional de Gestión y Desempeño del 21 de junio de 2018 (Acta 003/2018), Resolución No. 1064 del 21/06/2018.
10) Formato Informe de Comisión
11) Formato Gronograma Actividades Orden de Comisión
12) Formato Requerimiento Tiquete de Comisión
13) Formato Requerimiento Ordenes de Comisión 
14) Procedimiento Requerimiento Ordenes de Comisión 
Avance 70%: Enviado para aprobación del Comité Institucional de Gestión y Desempeño el 29 diciembre 2017
1) Procedimiento Acuerdos de Gestión, 
Avance 40%: Enviados a Transversalidad el 29/06/2018
1) Procedimiento elaboración, ejecución y evaluación del plan de bienestar social.
2) Formato encuesta necesidades y expectativas de bienestar social
3) Procedimiento Rendición Declaración Juramentada De Bienes..</t>
    </r>
    <r>
      <rPr>
        <b/>
        <sz val="28"/>
        <rFont val="Arial Narrow"/>
        <family val="2"/>
      </rPr>
      <t xml:space="preserve">NIVEL DE CUMPLIMIENTO 88% ACEPTABLE. </t>
    </r>
  </si>
  <si>
    <r>
      <t xml:space="preserve"> A  la fecha de seguimiento se evidencia que el GIT de Talento Humano, realizó la tranferencia del archivo el día 30/04/18.</t>
    </r>
    <r>
      <rPr>
        <b/>
        <sz val="28"/>
        <rFont val="Arial Narrow"/>
        <family val="2"/>
      </rPr>
      <t xml:space="preserve"> NIVEL DE CUMPLIMIENTO 100% SATISFACTORIO. </t>
    </r>
  </si>
  <si>
    <r>
      <t xml:space="preserve"> A la fecha de seguimiento se evidencia que Durante el I semestre se concertaron oportunamente los Compromisos Laborales correspondientes al período 2018-2019 de los cuatro (4) funcionarios de carrera que laboran en el proceso GTH. </t>
    </r>
    <r>
      <rPr>
        <b/>
        <sz val="28"/>
        <rFont val="Arial Narrow"/>
        <family val="2"/>
      </rPr>
      <t xml:space="preserve">NIVEL DE CUMPLIMIENTO 100% SATISFACTORIO. </t>
    </r>
  </si>
  <si>
    <r>
      <t xml:space="preserve">  A la fecha de seguimiento se evidencia que Durante el I semestre se efectúo oportunamente la evaluación del desempeño laboral de los tres (3) funcionarios de planta del proceso GTH, correspondiente al periodo 01/08/2017 al 31/01/2018 y la definitiva del periodo 01/02/2017 al 31/01/2018 y se realizó el seguimiento trimestral a los compromisos laborales correspondientes al trimestre Febrero a Abril de 2018.</t>
    </r>
    <r>
      <rPr>
        <b/>
        <sz val="28"/>
        <rFont val="Arial Narrow"/>
        <family val="2"/>
      </rPr>
      <t xml:space="preserve">NIVEL DE CUMPLIMIENTO 100% SATISFACTORIO. </t>
    </r>
  </si>
  <si>
    <r>
      <t xml:space="preserve">A La fecha de seguimiento se evidencia que el porceso de Gestión de TICS, no ha actualizado los esqueam de publicación. </t>
    </r>
    <r>
      <rPr>
        <b/>
        <sz val="28"/>
        <rFont val="Arial Narrow"/>
        <family val="2"/>
      </rPr>
      <t>NIVEL DE CUMPLIMIENTO 0%INSATISFACTORIO.</t>
    </r>
  </si>
  <si>
    <t xml:space="preserve">A La fecha de seguimiento se evidencia Durante el primer semestre del 2018, se recepciono la resolución 1944 del 18/12/2017, donde se solicitaba la actualización de 37 documentos, las cuales se realizaron en los terminos establecidos. (20 eliminaciones y 17 Actualizaciones o publicaciones nuevas), </t>
  </si>
  <si>
    <t xml:space="preserve">Durante el Primer Semestre se realizo el levantamiento de la informacion de los equipos de la entidad y se efectuo la actualizacion de las hojas de vida de los equipos de computo de toda la entidad, evidencia que se encuentra en el equipo del funcionario Rosmel Acosta. </t>
  </si>
  <si>
    <r>
      <t xml:space="preserve">Se evidencia la documentación del hallazgo identificado por la contraloria General de la Republica, en el Plan de Mejoramiento de la Contraloria.  </t>
    </r>
    <r>
      <rPr>
        <b/>
        <sz val="28"/>
        <rFont val="Arial Narrow"/>
        <family val="2"/>
      </rPr>
      <t xml:space="preserve"> NIVEL DE CUMPLIMIENTO 100%SATISFACTORIO.</t>
    </r>
  </si>
  <si>
    <r>
      <t>A La fecha de seguimiento se evidencia que Durante el primer semestre del 2018 se enviaron 26 correos de solicitud de copia de seguridad.</t>
    </r>
    <r>
      <rPr>
        <b/>
        <sz val="28"/>
        <rFont val="Arial Narrow"/>
        <family val="2"/>
      </rPr>
      <t xml:space="preserve"> NIVEL DE CUMPLIMIENTO 100%SATISFACTORIO.</t>
    </r>
  </si>
  <si>
    <r>
      <t>A La fecha de seguimiento se evidencia, Se realizo envío de correo electronico de Dia de Internet Seguro,
Se realizó  campaña de sensiblizaicion mediante correos electronicos sobre tips de uso adecuado de las herramientas, alertas de malware enviados por el CSIRT de la Policia Nacional, entre otros temas de la estrategia de Gobierno en Linea, esta actividad fue desarrollada durante el todo el semestre.</t>
    </r>
    <r>
      <rPr>
        <b/>
        <sz val="28"/>
        <rFont val="Arial Narrow"/>
        <family val="2"/>
      </rPr>
      <t>NIVEL DE CUMPLIMIENTO 100%SATISFACTORIO.</t>
    </r>
  </si>
  <si>
    <r>
      <t xml:space="preserve">A La fecha de seguimiento se evidencia que De acuerdo a los lineamientos  brindados por el MINTIC para la estrategia de gobierno en linea, se  realizo  el plan de seguridad y privacidad de la información, se realizo el autodiagnostico en la herramienta del modelo integrado de planeación y Gestion , levantamiento de riesgos de seguridad,  la declaración de aplicabilidad,  elaboración de catalogo de servicios , actualización del invetario de sistemas de información. </t>
    </r>
    <r>
      <rPr>
        <b/>
        <sz val="28"/>
        <rFont val="Arial Narrow"/>
        <family val="2"/>
      </rPr>
      <t>NIVEL DE CUMPLIMIENTO 0%INSATISFACTORIO.</t>
    </r>
  </si>
  <si>
    <r>
      <t>A La fecha de seguimiento se evidencia que En el primer Semestre se Elaboro un Informe del Monitoreo  del software de Seguridad,  los cuales se encuentran en el equipo del funcionario de seguridad de la información.</t>
    </r>
    <r>
      <rPr>
        <b/>
        <sz val="28"/>
        <rFont val="Arial Narrow"/>
        <family val="2"/>
      </rPr>
      <t>NIVEL DE CUMPLIMIENTO 100%SATISFACTORIO.</t>
    </r>
  </si>
  <si>
    <r>
      <t xml:space="preserve">A La fecha de seguimiento se evidencia que Durante el Primer Semestre se realizo el levantamiento de la informacion de los equipos de la entidad y se efectuo la actualizacion de las hojas de vida de los equipos de computo de toda la entidad. </t>
    </r>
    <r>
      <rPr>
        <b/>
        <sz val="28"/>
        <rFont val="Arial Narrow"/>
        <family val="2"/>
      </rPr>
      <t>NIVEL DE CUMPLIMIENTO 100%SATISFACTORIO.</t>
    </r>
  </si>
  <si>
    <r>
      <t xml:space="preserve">A La fecha de seguimiento se evidencia que Se realizó la actualización del Esquema de publicación , se encuentran en  proceso revisión por el asesor OPS, </t>
    </r>
    <r>
      <rPr>
        <b/>
        <sz val="28"/>
        <rFont val="Arial Narrow"/>
        <family val="2"/>
      </rPr>
      <t>NIVEL DE CUMPLIMIENTO 100%SATISFACTORIO.</t>
    </r>
  </si>
  <si>
    <r>
      <t xml:space="preserve">A La fecha de seguimiento se evidencia que Durante el Primer Semestre se realizo la entrega de 15 equipos de computo, según las solicitudes realisadas a la oficina de planeación y sistemas, </t>
    </r>
    <r>
      <rPr>
        <b/>
        <sz val="28"/>
        <rFont val="Arial Narrow"/>
        <family val="2"/>
      </rPr>
      <t>NIVEL DE CUMPLIMIENTO 100%SATISFACTORIO.</t>
    </r>
  </si>
  <si>
    <r>
      <t xml:space="preserve">DURANTE EL PRIMER SEMESTRE DEL 2018 FUERON PROGRAMADOS 109 COMITÉS LOCALES DE LOS CUALES SE REALIZARON 92 COMITES LOCALES ASI: 
EN EL PRIMER TRIMESTRE DEL 2018 SE PROGRAMARON 52 COMITES LOCALES DE LOS CUALES SE REALIZARON 43 COMITES LOCALES.
EN EL SEGUNDO SEMESTRE DEL 2018 SE PROGRAMARON 57 COMITES LOCALES DE LOS CUALES SE REALIZARON 49 COMITES LOCALES. </t>
    </r>
    <r>
      <rPr>
        <b/>
        <sz val="28"/>
        <rFont val="Arial Narrow"/>
        <family val="2"/>
      </rPr>
      <t>NIVEL DE CUMPLIMIENTO: 100% SATISFACTORIO
.</t>
    </r>
    <r>
      <rPr>
        <sz val="28"/>
        <rFont val="Arial Narrow"/>
        <family val="2"/>
      </rPr>
      <t xml:space="preserve">
</t>
    </r>
  </si>
  <si>
    <r>
      <t>MEDIANTE CORREO ELECTRONICO CALIMURPO@HOTMAIL.COM  DEL 23 DE MAYO SE ENVIO EL REPORTE DE PRESCRIPCIONES AL MIPRES QUE SE ENCONTABAN E CURSO</t>
    </r>
    <r>
      <rPr>
        <b/>
        <sz val="28"/>
        <rFont val="Arial Narrow"/>
        <family val="2"/>
      </rPr>
      <t>.NIVEL DE CUMPLIMIENTO: 100% SATISFACTORIO</t>
    </r>
    <r>
      <rPr>
        <sz val="28"/>
        <rFont val="Arial Narrow"/>
        <family val="2"/>
      </rPr>
      <t xml:space="preserve">
</t>
    </r>
  </si>
  <si>
    <r>
      <t>A La fecha  de seguimienmto se evidencia DURANTE EL PRIMER SEMESTRE DE 2018 FUERON RADICADAS 1060 NOVEDADES DE NOMINAS DE FERROCARRILES Y SAN JUAN DE DIOS LAS CUALES FUERON TRAMITADAS EN TU TOTALIDAD.</t>
    </r>
    <r>
      <rPr>
        <b/>
        <sz val="28"/>
        <rFont val="Arial Narrow"/>
        <family val="2"/>
      </rPr>
      <t xml:space="preserve"> NIVEL DE CUMPLIMIENTO SATISFACTORIO.</t>
    </r>
  </si>
  <si>
    <r>
      <t xml:space="preserve">a la fecha de seguimiento se evidneica que el proceso de gestión documental realizarón 18  jornadas de capacitación en todos los temas relacionados con los medios de apoyo del sistema de gestión documental ORFEO. </t>
    </r>
    <r>
      <rPr>
        <b/>
        <sz val="28"/>
        <rFont val="Arial Narrow"/>
        <family val="2"/>
      </rPr>
      <t>NIVEL DE CUMPLIMIENTO 100% SATISFACTORIO.</t>
    </r>
  </si>
  <si>
    <r>
      <t xml:space="preserve">A la fecha de seguimiento se evidencia Durante el periodo de octubre, noviembre y diciembre de 2017 a  enero, febrero y marzo  del 2018 se ejecutoriarion  287  actos administrativos,   se puede avidenciar en la base de datos codigo: APGDOSGE-. </t>
    </r>
    <r>
      <rPr>
        <b/>
        <sz val="28"/>
        <rFont val="Arial Narrow"/>
        <family val="2"/>
      </rPr>
      <t>NIVEL DE CUMPLIMIENTO 100% SATISFACTORIO.</t>
    </r>
  </si>
  <si>
    <r>
      <t xml:space="preserve">A la fecha de seguimiento se evidencia, Durante el periodo de octubre, noviembre y diciembre de 2017 a  enero, febrero y marzo  del 2018 se notificaron mediante aviso   78 actos administrativos,se puede avidenciar en la base de datos codigo: APGDOSGEFO02, </t>
    </r>
    <r>
      <rPr>
        <b/>
        <sz val="28"/>
        <rFont val="Arial Narrow"/>
        <family val="2"/>
      </rPr>
      <t>NIVEL DE CUMPLIMIENTO 100% SATISFACTORIO.</t>
    </r>
  </si>
  <si>
    <r>
      <t xml:space="preserve">A la fecha de seguimiento se evidencia, Durante el I semestre del 2018 fueron radicados 17159 documentos de forma oportuna distribuidos asi: 16704 documentos de entrada y 445 PQR´S. </t>
    </r>
    <r>
      <rPr>
        <b/>
        <sz val="28"/>
        <rFont val="Arial Narrow"/>
        <family val="2"/>
      </rPr>
      <t>NIVEL DE CUMPLIMIENTO 100% SATISFACTORIO.</t>
    </r>
  </si>
  <si>
    <r>
      <t>Durante el  primer semestre 2018 fueron enviados 5 correos eletrónicos a todos los funcionarios del FPS recordando en envío de las normas para mantener el normagrama institucional actualizado, los correos fueron enviados : 24 enero, 1 de febrero, 2 de marzo, 2 de abril, 2 de mayo. 
2. se envio 6 correo electronicos al administrador del normagrama informando si hay normas o si no hay normas para publicar en el normograma de la Entidad,</t>
    </r>
    <r>
      <rPr>
        <b/>
        <sz val="28"/>
        <rFont val="Arial Narrow"/>
        <family val="2"/>
      </rPr>
      <t>NIVEL DE CUMPLIMIENTO 100% SATISFACTORIO.</t>
    </r>
  </si>
  <si>
    <r>
      <t xml:space="preserve">1. el proceso de gestion documental  elaboro el Informe del seguimiento del Programa De Gestion Documental para el primer semestre 2018 , evidencia consignada en el equipo de computo del profesional de gestion documental.
2. Presentar ante comité los informes para que sean aprobados  </t>
    </r>
    <r>
      <rPr>
        <b/>
        <sz val="28"/>
        <rFont val="Arial Narrow"/>
        <family val="2"/>
      </rPr>
      <t>NIVEL DE CUMPLIMIENTO 100% SATISFACTORIO.</t>
    </r>
  </si>
  <si>
    <r>
      <t xml:space="preserve">se evidencia que durante el  primer  semestre fueron digitalizadas 906 carpetas, para un total de 36,420 folios que cumplieron el ciclo documental de acuerdo a las TRD de cada proceso, evidencia consignada en el sofware de digitalizacion </t>
    </r>
    <r>
      <rPr>
        <b/>
        <sz val="28"/>
        <rFont val="Arial Narrow"/>
        <family val="2"/>
      </rPr>
      <t>NIVEL DE CUMPLIMIENTO 58% MINIMO.</t>
    </r>
  </si>
  <si>
    <t xml:space="preserve">N/A el proceso de Gestion documental realizara la tranferencia documental el 15 de noviembre del año 2018. </t>
  </si>
  <si>
    <t xml:space="preserve">N/A,Durante el primer semestre del 2018, realizaron auditoria   por control interno y   dejaron una no conformidad real , el cual todavia no ha sido docuemnjtada en el plan de mejoraiento ya que el informe fue recibido el dia julio 5 del 2018. </t>
  </si>
  <si>
    <r>
      <t>Se evidencia que en el primer semestre del 2018, se concertó oportunamente los compromisos laborales de la señora LILIA BRISEÑO, correspondientes al período 2018-2019 de la  funcionaria de carrera que laboran en el proceso Gestión Documental.</t>
    </r>
    <r>
      <rPr>
        <b/>
        <sz val="28"/>
        <rFont val="Arial Narrow"/>
        <family val="2"/>
      </rPr>
      <t>NIVEL DE CUMPLIMIENTO 100% SATISFACTORIO</t>
    </r>
    <r>
      <rPr>
        <sz val="28"/>
        <rFont val="Arial Narrow"/>
        <family val="2"/>
      </rPr>
      <t xml:space="preserve">.
</t>
    </r>
  </si>
  <si>
    <r>
      <t>A la fecha de seguimiento se evidencia que el proceso de Atencion al Ciudadano realizo la actualizacion correspondiente a la Guia de Participacion Ciudadana la cual fue enviada a trasnversalidad para su aprobacion y envio a comité.</t>
    </r>
    <r>
      <rPr>
        <b/>
        <sz val="28"/>
        <rFont val="Arial Narrow"/>
        <family val="2"/>
      </rPr>
      <t>NIVEL DE CUMPLIMIENTO- 70% ACEPTABLE.</t>
    </r>
  </si>
  <si>
    <r>
      <t xml:space="preserve">A la fecha de seguimiento se evidencia que El proceso de Atencion al Ciudadano realizo soicalizacion  de los Mecanismos de Participacion Ciudadana el dia 26 de Mayo de 2018 en la cafeteria Turistren. </t>
    </r>
    <r>
      <rPr>
        <b/>
        <sz val="28"/>
        <rFont val="Arial Narrow"/>
        <family val="2"/>
      </rPr>
      <t>NIVEL DE CUMPLIMIENTO- 100% SATISFACTORIO</t>
    </r>
  </si>
  <si>
    <r>
      <rPr>
        <sz val="28"/>
        <rFont val="Arial Narrow"/>
        <family val="2"/>
      </rPr>
      <t xml:space="preserve">A la fecha de seguimiento se evidencia que1. El proceso de Atencion al Ciudadano en oportunidad al Director General los  informe de Satisfacción al Ciudadano IV trimestre 2017  y I trimestre del 2018 en las fechas 23 de enero de 2018 y el 20 de abril respectivamente. 
2,El proceso de Atencion al Ciudadano solicito la publicacion del Informe de Satisfaccion al Ciudadano IV trimestre 2017  y I trimestre del 2018  el 25 de enero  y  el dia 7 de Mayo de 2018. </t>
    </r>
    <r>
      <rPr>
        <b/>
        <sz val="28"/>
        <rFont val="Arial Narrow"/>
        <family val="2"/>
      </rPr>
      <t>NIVEL DE CUMPLIMIENTO- 100% SATISFACTORIO</t>
    </r>
  </si>
  <si>
    <r>
      <t>A la fecha de seguimiento se evidencia que A la fecha de seguimiento se evidencia queA la fecha de seguimiento se evidencia que, I semestre se recepcionarón un total  7641  novedades de afiliaciones y prestaciones económicas distribuidas de la siguiente  manera 5,443  novedades de afiliaciones, 2198 novedades de prestaciones económicas evidencia consignada en la carpeta 220-5309 Informe de Desempeño Laboral Atención al ciudadano.</t>
    </r>
    <r>
      <rPr>
        <b/>
        <sz val="28"/>
        <rFont val="Arial Narrow"/>
        <family val="2"/>
      </rPr>
      <t>NIVEL DE CUMPLIMIENTO- 100% SATISFACTORIO</t>
    </r>
  </si>
  <si>
    <r>
      <t xml:space="preserve">A la fecha de seguimiento se evidencia que, Durante el I Semestre 2018 se realizarón 216 actas de apertura del buzón de sugerencias en Bogotá y en cada uno de los puntos administrativos, fuera de Bogotá. </t>
    </r>
    <r>
      <rPr>
        <b/>
        <sz val="28"/>
        <rFont val="Arial Narrow"/>
        <family val="2"/>
      </rPr>
      <t>NIVEL DE CUMPLIMIENTO- 100% SATISFACTORIO.</t>
    </r>
  </si>
  <si>
    <r>
      <t xml:space="preserve">a la fecha de seguimiento se evidencia que Durante el primer semestre de 2018  se realizo una autoria por parte del Proceso de Control Interno, deacuerdo al informe de auditoria dejaron una no conformidad real, la cual no se ha podido documentar de forma oportuna ya que fue recibida el día 5 de Julio de 2018. </t>
    </r>
    <r>
      <rPr>
        <b/>
        <sz val="28"/>
        <rFont val="Arial Narrow"/>
        <family val="2"/>
      </rPr>
      <t>NIVEL DE CUMPLIMIENTO- 100% SATISFACTORIO.</t>
    </r>
  </si>
  <si>
    <r>
      <t xml:space="preserve">a la fecha de seguimiento se evidencia que Durante el I Semestre se solicitaron la elaboracion y modificacion, hasta la fecha se encuentran en revision tecnica hasta la fecha, y dos que fueron aprobadoslos siguientes documentos son:                                                                                                                                                       1) Instructivos para control de la gestión de las PQRSD( APROBADO)                      
2) Procedimiento  medición de la satisfacción del usuario - post tramite (APROBADO).
3).  encuesta de satisfacción post tramite (APROBADO).
4) Ficha tecnica encuesta de satisfacción post tramite (APROBADO)             
5)Video institucional de Atencion al ciudadano. (REVISIÓN TECNICA)   
6). Guia de Orientacion al Ciudadano ( REVISION TECNICA).
7). Plan de Participacion Ciudadana ( REVISION TECNICA).
8) Guia de Participacion Ciudadana(TRANSVERSALIDAD).
9) Guia de Caracterizacion de Usuario (REVISION TECNIC  </t>
    </r>
    <r>
      <rPr>
        <b/>
        <sz val="28"/>
        <rFont val="Arial Narrow"/>
        <family val="2"/>
      </rPr>
      <t>NIVEL DE CUMPLIMIENTO- 44 % INSACTIFACTORIO.</t>
    </r>
  </si>
  <si>
    <r>
      <t>A la fecha de seguimiento se evidencia que, durante la fecha de corte de Enero-Mayo, se recepcionaron y radicaron 557, los cuales se registraron el MIAAUGUDFO43 FORMATO DE REPORTE MENSUAL DEL REGISTRO Y SEGUIMIENTO DE PETICIONES, QUEJAS, RECLAMOS SUGERENCIAS Y/O FELICITACIONES, DENUNCIAS (PQRSD) POR DEPENDENCIAS, sin embargo  durante el reporte no se habian recibido las quejas del mes de junio las cuales se reistrarón 144, para un total del primer semestre del 2018, se registrarón 701</t>
    </r>
    <r>
      <rPr>
        <b/>
        <sz val="28"/>
        <rFont val="Arial Narrow"/>
        <family val="2"/>
      </rPr>
      <t>. NIVEL DE CUMPLIMIENTO- 100% SATISFACTORIO..</t>
    </r>
  </si>
  <si>
    <r>
      <t xml:space="preserve">a la fecha de seguimiento se evidencia, El proceso Atención al Ciudadano realizo  la concertación de los compromisos laborales  de las siguientes funcionarias Clara Cecilia Rodriguez,  los cuales fueran entregadas al  G.I.T Gestión de Talento Humano el dia 28/02/2018. </t>
    </r>
    <r>
      <rPr>
        <b/>
        <sz val="28"/>
        <rFont val="Arial Narrow"/>
        <family val="2"/>
      </rPr>
      <t>NIVEL DE CUMPLIMIENTO- 100 % SATISTIFACTORIO.</t>
    </r>
  </si>
  <si>
    <r>
      <t xml:space="preserve">El proceso Atención al Ciudadano realizo  la evaluacion de los compromisos laborales  de las siguientes funcionarias Clara Cecilia Rodriguez,  los cuales fueran entregadas al  G.I.T Gestión de Talento Humano el dia 3 DE MAYO. </t>
    </r>
    <r>
      <rPr>
        <b/>
        <sz val="28"/>
        <rFont val="Arial Narrow"/>
        <family val="2"/>
      </rPr>
      <t>NIVEL DE CUMPLIMIENTO- 100 % SATISTIFACTORIO.</t>
    </r>
  </si>
  <si>
    <t xml:space="preserve">A la fecha de seguimiento se evidencia EN I SEMESTRE DEL 2018 SE REALIZO LA DOCUMENTACION DE 4 NO CONFORMIDADES REALES DE CONTROL INTERNO CON CODIGOS: CI05417, CI05517, CI06317,  CI05817, DENTRO DE LOS TERMINOS EL DIA 15 DE FEBRERO DEL 2018. 
ASI MISMO SE REALIZO LA DOCUMENTACION DE UNA NO CONFORMIDAD REAL DE LA SUPERSALUD CON CODIGO: SS03215 DENTRO DE LOS TERMINOS EL DIA 22 DE MAYO DEL 2018 . </t>
  </si>
  <si>
    <r>
      <t xml:space="preserve">A  la fecha de seguimiento se evidencia  que DURANTE EL I SEMESTRE SE  REALIZO LA DOCUMENTACION DE 2  NO CONFORMIDADES REALES CON CODIGOS : CI06017 Y CI06217 DENTRO DE LOS TERMINOS  EL DIA 15 DE FEBRERO DEL 2018 </t>
    </r>
    <r>
      <rPr>
        <b/>
        <sz val="28"/>
        <rFont val="Arial Narrow"/>
        <family val="2"/>
      </rPr>
      <t xml:space="preserve">NIVEL DE CUMPLIMIENTO 100%  SATISFACTORIO. </t>
    </r>
  </si>
  <si>
    <r>
      <t xml:space="preserve">A la fecha de seguimiento se evidencia que Se laboró la resolución del Programa Anual de Caja recursos Administrados para la vigencia 2018, evidencia que se encuentra en la serie docuemental: </t>
    </r>
    <r>
      <rPr>
        <b/>
        <sz val="28"/>
        <rFont val="Arial Narrow"/>
        <family val="2"/>
      </rPr>
      <t>NIVEL DE CUMPLIMIENTIO 100% SATISFACTORIO.</t>
    </r>
  </si>
  <si>
    <t xml:space="preserve">N/A para el semestre evaluado, teniendo en cuenta que por cuanto no resultaron deudores en mora, razón por la cual no hubo agotamiento de cobro persuasivo por este concepto. 
</t>
  </si>
  <si>
    <r>
      <t xml:space="preserve"> Durante lo corrido de la vigencia del  I semestre de 2018, se gestionaron 160 aportantes morosos del SGSSS frente a 160 aportantes en morosidad.  
</t>
    </r>
    <r>
      <rPr>
        <b/>
        <sz val="28"/>
        <rFont val="Arial Narrow"/>
        <family val="2"/>
      </rPr>
      <t>NIVEL DE CUMPLIMIENTO 100% SATISFACTORIO.</t>
    </r>
  </si>
  <si>
    <r>
      <t xml:space="preserve">Para la vigencia I semestre de 2018,  se encuentra pendiente la gestión de recobros ante el Fosyga, un total de 61 recobro pendiente, por tramitar en oportunidad, y se encuentran pendientes de tramitar debido a que dichos recobros se deben realizar ante  la Administradora de los Recursos del SGSSS - ADRES, el cual ya se realizaron las gestiones para realizarlo, debido al ingreso del nuevo director y la firma digital que es totalmente diferente a la anterior. </t>
    </r>
    <r>
      <rPr>
        <b/>
        <sz val="28"/>
        <rFont val="Arial Narrow"/>
        <family val="2"/>
      </rPr>
      <t>NIVEL DE CUMPLIMIENTO 0%INSACTOIFACTORIO.</t>
    </r>
  </si>
  <si>
    <r>
      <t>Durante la vigencia I semestre de 2018, se gestionaron  11 Actos Administrativos para pago del ISS y 20 Actos Administrativos  para pago del FPS, los cuales se encuentran en revisión de acuerdo a la instrucción impartida por la Direccion General mediante memorando DIG - 20181000050163. El 21 de Marzo de 2018 se recibieron los CDP, en Abril se solicito el PAC, y el 14 de junio de 2018, fueron remitidos a la Dra. Paola León, para su respectiva verificación y tramite.</t>
    </r>
    <r>
      <rPr>
        <b/>
        <sz val="28"/>
        <rFont val="Arial Narrow"/>
        <family val="2"/>
      </rPr>
      <t xml:space="preserve"> NIVEL DE CUMPLIMIENTO 100% SATISFACTORIO.</t>
    </r>
  </si>
  <si>
    <r>
      <t>Durante la vigencia del I Semestre de 2018 se han recibido un total de 500 requerimientos distribuidos de la siguiente manera:                                                                                                                                                                               Jose Ignacio Gutierrez =184,  de las cuales tiene 7 pendientes en teminos                                                                           Dacris Solano un total de =177 de las cuales todas se encuentran contsetadas                                                                 Yecid  Duran =139 de las cuales se encuentran 54 pendientes por contestar.                                                        la informacion se encuentra alojada en un Archivo en excel, de control y en el sistema orfeo</t>
    </r>
    <r>
      <rPr>
        <b/>
        <sz val="28"/>
        <rFont val="Arial Narrow"/>
        <family val="2"/>
      </rPr>
      <t>NIVEL DE CUMPLIMIENTO 88% ACEPTABLE.</t>
    </r>
  </si>
  <si>
    <r>
      <t xml:space="preserve">En la Vigencia I semestre de 2018, se solicitó la midificacion del procedimiento  APGCBSFIPT06 COBRO PERSUASIVO CUOTAS PARTES PENSIONALES. El cual fue enviado por correo electronico el día 16 de abril de 2018 y a la fecha no, nos han remitido concepto alguno, para el Segundo semestre de 2018 se realizará la actualización de los 5 restantes. </t>
    </r>
    <r>
      <rPr>
        <b/>
        <sz val="28"/>
        <rFont val="Arial Narrow"/>
        <family val="2"/>
      </rPr>
      <t>NIVEL DE CUMPLIMIENTO 20% INSACTIFACTORIO.</t>
    </r>
  </si>
  <si>
    <r>
      <t xml:space="preserve">A la fecha de seguimiento se evidencia  el proceso de gestión de cobro no   se encuentra con acciones pendientes de documentar.  </t>
    </r>
    <r>
      <rPr>
        <b/>
        <sz val="28"/>
        <rFont val="Arial Narrow"/>
        <family val="2"/>
      </rPr>
      <t>NIVEL DE CUMPLIMIENTO 100% SATISFACTORIO.</t>
    </r>
  </si>
  <si>
    <r>
      <t>Durante el I semestre de 2018 se reaizó la transferencia de las carpetas al Archivo Central  de acuerdo a la programación establecida para tal fin, se entregaron 118 Carpetas del FPS y 117 carpetas del ISS las cuales se encuentran registradas en el DOC PLUS y sustentada en la carpeta de apoyo Formato Unico de Gestión Documental.N</t>
    </r>
    <r>
      <rPr>
        <b/>
        <sz val="28"/>
        <rFont val="Arial Narrow"/>
        <family val="2"/>
      </rPr>
      <t>IVEL DE CUMPLIMIENTO 100% SATISFACTORIO.</t>
    </r>
  </si>
  <si>
    <r>
      <t>Durante el I semestre de 2018, se concertaron 4 (Olga Cardona) compromisos laborales en término y radicados en GTH, frente a 4  compromisos laborales a concertar.  
La evidencia se encuentra en el Proceso Gestión de Talento Humano.</t>
    </r>
    <r>
      <rPr>
        <b/>
        <sz val="28"/>
        <rFont val="Arial Narrow"/>
        <family val="2"/>
      </rPr>
      <t>NIVEL DE CUMPLIMIENTO 100% SATISFACTORIO.</t>
    </r>
  </si>
  <si>
    <r>
      <t>En el primer semestre de 2018, se realizaron 96 seguimientos a los informes mensuales de los apoderados externos. Evidencia base de datos SEGUIMIENTO A INFORME DE APODERADOS EXTERNOS</t>
    </r>
    <r>
      <rPr>
        <b/>
        <sz val="28"/>
        <rFont val="Arial Narrow"/>
        <family val="2"/>
      </rPr>
      <t>.NIVEL DE CUMPLIMIENTO 100% SATISFACTORIO</t>
    </r>
    <r>
      <rPr>
        <sz val="28"/>
        <rFont val="Arial Narrow"/>
        <family val="2"/>
      </rPr>
      <t>.</t>
    </r>
  </si>
  <si>
    <r>
      <t>Durante el primer semestre de 2018, no se iniciaron  proceso de cobro coactivo como se evidencia en el formato COD:APAJUOAJFO04 (Consecutivo Procesos Jurisdiccion Cobro Coactivo</t>
    </r>
    <r>
      <rPr>
        <b/>
        <sz val="28"/>
        <rFont val="Arial Narrow"/>
        <family val="2"/>
      </rPr>
      <t>)NIVEL DE CUMPLIMIENTO 100% SATISFACTORIO.</t>
    </r>
  </si>
  <si>
    <r>
      <t>A corte del I semestre del año 2018, los profesionales  encargados de la liquidacion, han liquidado 320 contratos entre las vigencias 2014,2015,2016,2017</t>
    </r>
    <r>
      <rPr>
        <b/>
        <sz val="28"/>
        <rFont val="Arial Narrow"/>
        <family val="2"/>
      </rPr>
      <t>NIVEL DE CUMPLIMIENTO 100% SATISFACTORIO.</t>
    </r>
  </si>
  <si>
    <t>Durante el primer semestre de 2018, se registraron 226 contratos  en el aplicativo "Hoja de Vida Proveedores.NIVEL DE CUMPLIMIENTO 100% SATISFACTORIO.</t>
  </si>
  <si>
    <t>En el primer semestre de 2018 se realizaron 4 conciliaciones, evidencias en aplicativo orfeo con  memorando GDJ 20181330018763 del 20 de febrero, GDJ 20181330029203 de 20 marzo, GDJ 20181330036893 de 18 de abril, GDJ 20181330046713 de 18 de mayo, GDJ 20181330055133 de 14 de junio. NIVEL DE CUMPLIMIENTO 100% SATISFACTORIO.</t>
  </si>
  <si>
    <r>
      <t xml:space="preserve">Durante el primer semestre del año 2018 la Oficina Asesora Juridica presento 15 procedimientos de los cuales 14 fueron aprobados a traves de resolucion 1124 del 29 de junio 2018 y son los siguientes:CARACTERIZACIÓN DEL PROCESO ASISTENCIA JURÍDICA,ATENCIÓN A MODALIDADES, TRAMITE DEMANDAS NO LABORALES, TRAMITE DE DEMANDAS , EMISION DE CONCEPTOS, COMITÉ DE DEFENSA JUDICIAL Y CONCILIACIÓN, HOJA DE TRABAJO FICHA DE CONCILIACIÓN JUDICIAL Y DE PACTO DE CUMPLIMIENTO, FORMATO HOJA DE TRABAJO FICHA DE CONCILIACIÓN ,CONSECUTIVO ACTAS COMITÉ DE DEFENSA JUDICIAL Y CONCILIACIÓN , CONTROL CITACIONES AUDIENCIAS COMITÉ DE DEFENSA JUDICIAL Y CONCILIACIÓN,  CUADRO DE PROGRAMACIÓN DE AUDIENCIAS DE CONCILIACIÓN JUDICIAL , INFORMES DEL COMITÉ DE CONCILIACIÓN Y DEFENSA JUDICIAL AL MINISTERIO DEL INTERIOR Y JUSTICIA, SUPERVISIÓN CONTRATOS DE REPRESENTACIÓN JUDICIAL DEL FPS A NIVEL NACIONAL , DE VERIFICACIÓN DE DOCUMENTOS PERSONA NATURAL. EL FORMATO DE VERIFICACION DE DOCUMENTOS PERSONA JURIDICA SE ECNUENTRA EN VALIDACION DE AJUSTES, PENDIENTE PARA APROBAR. </t>
    </r>
    <r>
      <rPr>
        <b/>
        <sz val="28"/>
        <rFont val="Arial Narrow"/>
        <family val="2"/>
      </rPr>
      <t>NIVEL DE CUMPLIMIENTO 93% ACEPTABLE</t>
    </r>
  </si>
  <si>
    <r>
      <t xml:space="preserve">a la fecha de seguimiento se evidencia que la oficina judica, no ha cumplido con las fechas establecidas para la entrega del archivo, el archivo fue entragado a gestión documental y este fue devuelto por la funcionaria encargada, y a la fecha la oficna no ha entregado nuevamente el archivo correspondiente, la oficina de control internó mediante memorando dio a conocer al jefe de la oficina juridica una debilidad al proceso por la entrega del archivo vigencia 2015. </t>
    </r>
    <r>
      <rPr>
        <b/>
        <sz val="28"/>
        <rFont val="Arial Narrow"/>
        <family val="2"/>
      </rPr>
      <t>NIVEL DE CUMPLIMIENTO 0% INSACTIFACTORIO.</t>
    </r>
  </si>
  <si>
    <t xml:space="preserve">N/A En el primer semestre de 2018 no se registraron acciones de mejora debido a que no se detectaron hallazgos internos en la </t>
  </si>
  <si>
    <t xml:space="preserve">Se concertaron tres  compromisos laborales a realizar de fecha 21 de febrero de 2018, correspondiente a las funcionaria Dra. Lilly Paola Ureche Iguaran, Dra,. Nancy  Estella  Bautista y Dra Nancy Stella Muñoz Arias.  Evidencia carpeta de documentos de apoyo evaluacion de desempeño OAJ- 2018.             </t>
  </si>
  <si>
    <t>Durante el Primer Semestre de 2018 fueron expedidas en términos, las 124 certificaciones solicitadas; de las cuales, 55 son de inexistencia de personal, SIIF 2; GSF 11; Funciones 7; Tiempo y Servicio 49.NIVEL DE CUMPLIMIENTO 100% SATISTISFACTORIO.</t>
  </si>
  <si>
    <r>
      <t xml:space="preserve">Durante enero - junio de 2018, se efectuaron  las ocho (8) afiliaciones al Sistema de Seguridad Social requeridas (Pensión, Salud, Caja de Comparación familiar, FNA),  de dos (2) funcionarios nuevos (Jhon Mauricio Marín Barbosa y Luis Etneyder Florez Galeano). 
</t>
    </r>
    <r>
      <rPr>
        <b/>
        <sz val="28"/>
        <rFont val="Arial Narrow"/>
        <family val="2"/>
      </rPr>
      <t>NIVEL DE CUMPLIMIENTO 100% SATISTISFACTORIO.</t>
    </r>
  </si>
  <si>
    <r>
      <t>Mediante oficio GTH-20182100010481 deñ 25 de enero de 2018, se remitió a la Comisión Nacional del Servicio Civil, el informe de Provisión Transitoria de Empleos de Carrera en Vacancia Definitiva del II semestre de 2017. EVIDENCIAS: 2102102 - COMUNICACIONES REMITIDAS A LA CNSC 2018.</t>
    </r>
    <r>
      <rPr>
        <b/>
        <sz val="28"/>
        <rFont val="Arial Narrow"/>
        <family val="2"/>
      </rPr>
      <t xml:space="preserve"> NIVEL DE CUMPLIMIENTO 100% SATISTISFACTORIO.</t>
    </r>
  </si>
  <si>
    <t xml:space="preserve">Durante el primer semestre de 2018, fueron atendidos los requerimientos realizados por el GIT-Contabilidad, correspondientes a los meses diciembre -2017, enero a mayo/2018. EVIDENCIAS: CARPETA CONCILIACIONES PROCESO (Contabilidad) NIVEL DE CUMPLIMIENTO 100% SATISFACTORIO. </t>
  </si>
  <si>
    <r>
      <t>En el  primer semestre del 2018 con fecha junio 30 de 2017  se realizó  informe  sobre el mantenimiento de la Infraestructura administrativa  reposan  en la carpeta  del  plan de acción  230.52.03</t>
    </r>
    <r>
      <rPr>
        <b/>
        <sz val="28"/>
        <rFont val="Arial Narrow"/>
        <family val="2"/>
      </rPr>
      <t>.NIVEL DE CUMPLIMIENTO 100% SATISFACTORIO.</t>
    </r>
    <r>
      <rPr>
        <sz val="28"/>
        <rFont val="Arial Narrow"/>
        <family val="2"/>
      </rPr>
      <t xml:space="preserve"> </t>
    </r>
  </si>
  <si>
    <r>
      <rPr>
        <sz val="28"/>
        <rFont val="Arial Narrow"/>
        <family val="2"/>
      </rPr>
      <t>En el primer semestre de 2018 se elaboró: 1).  Cierre  de Inventarios trimestrales de Bienes Muebles de consumo devolutivos actualizados con corte a Diciembre 2017 memorando GAD 20182300002713 de enero 16 de 2018  y cierre con corte marzo de 2018 con memorando GAD 201823000403232 de abril 25 de 2018                                                                                                                                                                                                                                                                                                                                                                                                                                                                                                                                                                                                                                                                                                2) Acta  de inventario físico No. 001  con corte  Diciembre  de  2017 de fecha diciembre 29 de 2017, se evidencia en la carpeta cierre de Inventarios de diciembre de 2016 TR 230.11. 01 y cierre de inventarios a marzo 2017 230 11</t>
    </r>
    <r>
      <rPr>
        <b/>
        <sz val="28"/>
        <rFont val="Arial Narrow"/>
        <family val="2"/>
      </rPr>
      <t xml:space="preserve"> 01NIVEL DE CUMPLIMIENTO 100% SATISFACTORIO. </t>
    </r>
  </si>
  <si>
    <r>
      <t>El proceso Gestión Servicios Administrativos  Actualizo la base de datos de los Servicios Publicación corte: a junio de 2018 la cual se    envió a publicación en el primer semestre  ver carpeta 230.52.03 Plan de Acción  de 2018.-N</t>
    </r>
    <r>
      <rPr>
        <b/>
        <sz val="28"/>
        <rFont val="Arial Narrow"/>
        <family val="2"/>
      </rPr>
      <t xml:space="preserve">IVEL DE CUMPLIMIENTO 100% SATISFACTORIO. </t>
    </r>
  </si>
  <si>
    <r>
      <t>En el primer semestre de 2018 se solicitó de constitución de las cajas menores de ciudad de Bogotá GAD 20182300008773, Bucaramanga GAD 20182300008813, Cali GAD 20182300008773,  Santa Marta GAD 20182300008803, Medellín 20182300008793, con sus respectivos solicitudes de certificados de Disponibilidad presupuestal. ver carpeta 230.21.03 memorandos enviados tomo 1</t>
    </r>
    <r>
      <rPr>
        <b/>
        <sz val="28"/>
        <rFont val="Arial Narrow"/>
        <family val="2"/>
      </rPr>
      <t xml:space="preserve">NIVEL DE CUMPLIMIENTO 100% SATISFACTORIO. </t>
    </r>
  </si>
  <si>
    <r>
      <t xml:space="preserve">En el primer semestre de 2018 se realizaron  68 ingresos al almacén,  los cuales corresponden  a las compras de caja menor y órdenes de compra que reposan  en lo carpetas  de Boletines Diario de Almacén de los meses  de enero  a junio de 2018  identificadas   con TRD  número 230.11.01  y SAFIX </t>
    </r>
    <r>
      <rPr>
        <b/>
        <sz val="28"/>
        <rFont val="Arial Narrow"/>
        <family val="2"/>
      </rPr>
      <t xml:space="preserve">NIVEL DE CUMPLIMIENTO 100% SATISFACTORIO. </t>
    </r>
  </si>
  <si>
    <r>
      <t xml:space="preserve">En el primer semestre de 2018 se realizó Informe de seguimiento del Plan de Adquisición de Bienes Servicios y Obra Publica presentado para el análisis correspondiente  del Coordinador Grupo Interno de Trabajo gestión Bienes Compras y Servicios Administrativos (Cuarto trimestre de 2017)   ver carpeta 230.69.04 Plan de Adquisiciones 2017 e    Informe de seguimiento del Plan de Compras presentado para el análisis correspondiente del Coordinador Grupo Interno de Trabajo gestión Bienes Compras y Servicios Administrativos (Primer Trimestre de 2018). Ver carpeta de Plan de Adquisiciones 2018 TR 230.69.04 </t>
    </r>
    <r>
      <rPr>
        <b/>
        <sz val="28"/>
        <rFont val="Arial Narrow"/>
        <family val="2"/>
      </rPr>
      <t xml:space="preserve">NIVEL DE CUMPLIMIENTO 100% SATISFACTORIO. </t>
    </r>
  </si>
  <si>
    <r>
      <t>En el primer semestre de 2018 se elaboró cronograma de actividades para el personal que realiza las actividades de Servicios Generales ver carpeta Plan de Acción 2017 TR230.52.03</t>
    </r>
    <r>
      <rPr>
        <b/>
        <sz val="28"/>
        <rFont val="Arial Narrow"/>
        <family val="2"/>
      </rPr>
      <t xml:space="preserve"> NIVEL DE CUMPLIMIENTO 100% SATISFACTORIO. </t>
    </r>
  </si>
  <si>
    <r>
      <t>Durante el primer semestre de 2018 no se realizo conciliacion con el proceso GIT Contabilidad por implentacion de las Normas Internacionales  de contabilidad Publica NIIF</t>
    </r>
    <r>
      <rPr>
        <b/>
        <sz val="28"/>
        <rFont val="Arial Narrow"/>
        <family val="2"/>
      </rPr>
      <t xml:space="preserve">NIVEL DE CUMPLIMIENTO 100% SATISFACTORIO. </t>
    </r>
  </si>
  <si>
    <r>
      <t xml:space="preserve">En el primer semestre de 2018 se elaboro
1). Se elaboró Plan de Adquisición de Bienes Servicios y Obra Pública para  su aprobación.  (Vigencia 2018) ver carpeta 230.69.04 Plan de Adquisiciones 2018
2) Se realizó Modificaciones al Plan Adquisición de Bienes Servicios y Obra Publica
3) Publicación en la página web del FPS y SECOP se publicó en la página del fondo y en secoop ver paginas
</t>
    </r>
    <r>
      <rPr>
        <b/>
        <sz val="28"/>
        <rFont val="Arial Narrow"/>
        <family val="2"/>
      </rPr>
      <t>NIVEL DE CUMPLIMIENTO 100% SATISFACTORIO</t>
    </r>
    <r>
      <rPr>
        <sz val="28"/>
        <rFont val="Arial Narrow"/>
        <family val="2"/>
      </rPr>
      <t xml:space="preserve">. </t>
    </r>
  </si>
  <si>
    <r>
      <t xml:space="preserve"> A La fecha de seguimiento se evidencia queEn el primer semestre de  201 se suministraron 433  resmas carta y oficio 369 a todos los procesos de la entidad. </t>
    </r>
    <r>
      <rPr>
        <b/>
        <sz val="28"/>
        <rFont val="Arial Narrow"/>
        <family val="2"/>
      </rPr>
      <t xml:space="preserve">NIVEL DE CUMPLIMIENTO 100% SATISFACTORIO. </t>
    </r>
  </si>
  <si>
    <r>
      <t xml:space="preserve">n el primer  semestre  2018 Se tomaron fotocopias de todos los procesos- Informes correspondientes al control de fotocopiados del FPS tal como se puede evidenciar mediante Formato de solicitud de fotocopias </t>
    </r>
    <r>
      <rPr>
        <b/>
        <sz val="28"/>
        <rFont val="Arial Narrow"/>
        <family val="2"/>
      </rPr>
      <t xml:space="preserve">NIVEL DE CUMPLIMIENTO 100% SATISFACTORIO. </t>
    </r>
  </si>
  <si>
    <t>N/A Durante el primer semestre de 2018 no se realizo modificaciones a los documentos por cuanto toca primero definir las politicas de implentación de las Normas Internacionales de Contabilidad publica para asi modificar los documentos del sistema integral de gestión</t>
  </si>
  <si>
    <t>N/A No hubo  la necesidad de documentas riesgos y hallazgos.</t>
  </si>
  <si>
    <t>En el primer semestre de 2018- se realizó el envió de 65 carpetas al archivo central ver carpeta GAD 02 Relación Envíos a Archivo Central FPS de acuerdo a la programación.</t>
  </si>
  <si>
    <r>
      <t>En el primer semestre de 2018- se realizó el envió de 65 carpetas al archivo central ver carpeta GAD 02 Relación Envíos a Archivo Central FPS de acuerdo a la programaciónN</t>
    </r>
    <r>
      <rPr>
        <b/>
        <sz val="28"/>
        <rFont val="Arial Narrow"/>
        <family val="2"/>
      </rPr>
      <t xml:space="preserve">IVEL DE CUMPLIMIENTO 100% SATISFACTORIO. </t>
    </r>
  </si>
  <si>
    <r>
      <t>En el primer semestre de 2018 se fijaron los compromisos laborales de los siguientes funcionarios: ILBA CORREDOR LEYVA,  Pilar Laverde, Carolina Rincon, Jesus Garzon, Nelson Fernado Ramirez, Julio Cesar Gamez, Martha Ojeda,</t>
    </r>
    <r>
      <rPr>
        <b/>
        <sz val="28"/>
        <rFont val="Arial Narrow"/>
        <family val="2"/>
      </rPr>
      <t xml:space="preserve">NIVEL DE CUMPLIMIENTO 100% SATISFACTORIO. </t>
    </r>
  </si>
  <si>
    <r>
      <t xml:space="preserve">En el primer semestre de 2018 se realizó la evaluacion de desempeño laboral de los siguientes funcionarios: ILBA CORREDOR LEYVA, Pilar Laverde, Carolina Rincon, Jesus Garzon, Nelson Fernado Ramirez, Julio Cesar Gamez, Martha Ojeda. </t>
    </r>
    <r>
      <rPr>
        <b/>
        <sz val="28"/>
        <rFont val="Arial Narrow"/>
        <family val="2"/>
      </rPr>
      <t xml:space="preserve">NIVEL DE CUMPLIMIENTO 100% SATISFACTORIO. </t>
    </r>
  </si>
  <si>
    <t xml:space="preserve">  N/A para este periodo</t>
  </si>
  <si>
    <r>
      <t xml:space="preserve">A la fecha de seguimiento se evidencia que el primer semestre del 2018,  fueron abrobados 3 documentos , los documentos aprobados fueron: PLAN DE CONSERVACION DOCUMENTAL, POLITICA DE GESTION DOCUMENTAL, PROCEDIMIENTO SOLICITUD COPIAS DE DOCUMENTOS DEL ARCHIVO DE LIQUIDACIÓN ,  mediante resolución 1124  DEL 29 DE JUNIO DEL 2018. y se encuentra en revision tecnica el procedimiento CORRESPONDENCIA EXTERNA ENVIADA POR CORREO, PINAR Y EL  PROCEDIMIENTO REVISION Y RADICACIÓN DE CORRESPONDENCIA EXTERNA RECIBIDA PRESENCIAL. . </t>
    </r>
    <r>
      <rPr>
        <b/>
        <sz val="28"/>
        <rFont val="Arial Narrow"/>
        <family val="2"/>
      </rPr>
      <t>NIVEL DE CUMPLIMIENTO 50% MINIMO</t>
    </r>
  </si>
  <si>
    <t>a la fecha de seguimiento se evidencia, Se presentaron un informes de los Estados Financieros con corte a Diciembre de 2017  el  cual fueron entregados a la Subdirección Financiera. Los documentos se encuentran en la carpeta GCO420-1901  El   informe  correspondiente  al  trimestre  enero/marzo  de 2018     y  debido  al  proceso  de  transicion  para  el  reporte  de  las  categorias  informacion  Contable  Publica /convergencia  de   acuerdo  con  las  resolusion 706/ de 16/12/2016 la  contaduria  definio  plazo   hasta  el  30 de  julio  para  su  presentacion .La  entidad  se  encuentra  culminando   los  registros  totales   par a la  conformacion   del  estado  de  situacion  financiera de  apertura    ESFA -Convergencia  en  razon  a  reportes   de  situaciones  particulares    que  ha  generado  la  hoja de  trabajo    bajo  la  cual  se  establecieron   el  registro  d e los  saldos  iniciales  del  citado  Balance    el   cual  se  culminara  los  primeros  de  julio    dacuerdo  con  el  protocolo  que  se  esta  ejecutando   ante  la  Contaduria  General d e la  nacion  y  el SIIF.NIVEL DE CUMPLIMIENTO- 100 % SATISTIFACTORIO.</t>
  </si>
  <si>
    <r>
      <t>durante  el primer semestre se presentaron 2 informes  de seguimiento a convenios a través de los memorandos   - GTE 20184100003313 de enero 17 de 2018  (IV TRIMESTRE 2017)  Y GTE 20184100045233 Mayo 11 de 2018 ( I TRIMESTRE DE 201</t>
    </r>
    <r>
      <rPr>
        <b/>
        <sz val="28"/>
        <rFont val="Arial Narrow"/>
        <family val="2"/>
      </rPr>
      <t>8). NIVEL DE CUMPLIMIENTO- 100 % SATISTIFACTORIO.</t>
    </r>
  </si>
  <si>
    <t>El mayor impacto a las cuentas bancarias de la entidad es ocasionado por los embargos  judiciales , en ese sentido lLa gestión adelantada por el GIT de Tesorería que estuvo en el 99,89 % se dirigiò a reinterar ante la subdirección financiera la gestiòn para la consecuciòn de recursos con el propósito de ampararlos presupuestalmente  20184100017543 DE FEBRERO 16 DE 2018 y 20184100005803 enero 22 de 2018.  La subdirección financiera dio tramite a las solicitudes incluyendo las partidas en el Anteproyecto de presupuesto.NIVEL DE CUMPLIMIENTO- 100 % SATISTIFACTORIO.</t>
  </si>
  <si>
    <t>A  la fecha de seguimiento se evidnecia que 1-) conciliaciones  entre  procesos     30   quedando  pendientes  7 con el  área  administrativa  Debido A  que  no  hay  insumos  suficientes   ni  reales  que  confirmen  la  existencia  y  el  estado    DE  Los  Conceptos  Que  Son  Objeto  De  Conciliacion   Con  El  Area  Administrativa                                                                                        2-) Conciliaciones   (cajas  menores   5  conciliaciones  Bancarias  20 para  un  total    150  programadas  y  presentadas  la  NIVEL DE CUMPLIMIENTO- 92 % ACEPTABLE</t>
  </si>
  <si>
    <r>
      <t>Durante el semestre de las 3,779 obligaciones recibidas en la Tesorerìa se pagaron dentro del semestre 3,778 equivalente al 99,97 %, la obligaciòn pendiente corresponde a la nómina de pensionados de San Juan de Dios del mes de junio y adicional, la cual se paga dentro de los cinco dìas del mes siguente (juliio 2018) una vez el  Ministerio de Hacienda consigne los recursos de acuerdo con el convenio suscrito.</t>
    </r>
    <r>
      <rPr>
        <b/>
        <sz val="28"/>
        <rFont val="Arial Narrow"/>
        <family val="2"/>
      </rPr>
      <t>NIVEL DE CUMPLIMIENTO- 100 % SATISTIFACTORIO.</t>
    </r>
  </si>
  <si>
    <t>TESORERIA: DEVOLUCIÒN DEFINITIVA DE ACRRESORES: Se efectuó el análisis DE 14855 registros de la cuenta contable 147046 de las mesadas devueltas de manera provisional al Tesoro Nacional con el fin de identificar las mesadas que superan los cinco  años sin haber sido reclamadas por sus beneficiarios, de lo cual se identificò 1405 mesadas correspondiente a 297 pensonados , así mismo se solicitó a través de memorandos  GTE-20184100006263 , 20184100013233 y 20184100030553 al GIT de prestaciones Económicas certificaciós si por alguno de los pensionados relacionados existía requrimiento en trámite que interrumpiera términos, para lo cual el proceso de Prestaciones Econòmicas dio respueta GPE 20183140035573 identificó 20 pensionados que tienen trámite que interrumpe términos, por tanto se retirar del archio sujeto a devolución definitiva. Durante el Segundo Semestre se tramitará al GIT de Contabilidad con el  proposito de que se adelanten los registros para la devoluciòn definitiva a la DTNNIVEL DE CUMPLIMIENTO- 100 % SATISTIFACTORIO.</t>
  </si>
  <si>
    <r>
      <t xml:space="preserve">Se presnetó al GIT de Contabilidad el boletín diario de inversiones con corte al último dìa hábil de marzo y Junio de 2018 (  28  de marzo de 2018 y 29 junio 2018). </t>
    </r>
    <r>
      <rPr>
        <b/>
        <sz val="28"/>
        <rFont val="Arial Narrow"/>
        <family val="2"/>
      </rPr>
      <t>NIVEL DE CUMPLIMIENTO- 100 % SATISTIFACTORIO.</t>
    </r>
  </si>
  <si>
    <t>N/A No hubo la necesidad de documentas acciones preventivas y correctiva</t>
  </si>
  <si>
    <t>INSACTIFACTORIO</t>
  </si>
  <si>
    <r>
      <t>De acuerdo con el calendario de entrega de docuemntos al proceso de Gestión Documental , para el primer semestre estaba programado para el 27 de abril de 2018, fecha en la cual se hizo la trasnferencia de 209 carpetas correspondientes al archivo de la vigencia 2015 que estaba en contigencias y boletines da pago de pensionado del mes de noviembre de 1994</t>
    </r>
    <r>
      <rPr>
        <b/>
        <sz val="28"/>
        <rFont val="Arial Narrow"/>
        <family val="2"/>
      </rPr>
      <t xml:space="preserve"> NIVEL DE CUMPLIMIENTO- 100 % SATISTIFACTORIO.</t>
    </r>
  </si>
  <si>
    <r>
      <t>Se entregaron de manera oportuna la concertación de los compromisios laboarles de los funcionarios de planta del Grupo Interno de Tesoreria en Febrero 19-2018 .</t>
    </r>
    <r>
      <rPr>
        <b/>
        <sz val="28"/>
        <rFont val="Arial Narrow"/>
        <family val="2"/>
      </rPr>
      <t>NIVEL DE CUMPLIMIENTO- 100 % SATISTIFACTORIO.</t>
    </r>
  </si>
  <si>
    <r>
      <t>Se entregaron de manera oportuna las evaluaciones de los funcionarios de planta del Grupo Interno de Tesoreria con sus respectivas evidencias el dia 23 de mayo de 2018</t>
    </r>
    <r>
      <rPr>
        <b/>
        <sz val="28"/>
        <rFont val="Arial Narrow"/>
        <family val="2"/>
      </rPr>
      <t>NIVEL DE CUMPLIMIENTO- 100 % SATISTIFACTORIO.</t>
    </r>
  </si>
  <si>
    <r>
      <t>El GIT de Contabilidad presentó de manera oportuna a la oficina de Talento Humano  los compromisos laborales en la fecha 28 FEBRERO 28 DE 2018, evidencia que se encuentra en la carpeta GC-420-1901</t>
    </r>
    <r>
      <rPr>
        <b/>
        <sz val="28"/>
        <rFont val="Arial Narrow"/>
        <family val="2"/>
      </rPr>
      <t>NIVEL DE CUMPLIMIENTO- 100 % SATISTIFACTORIO.</t>
    </r>
  </si>
  <si>
    <r>
      <t>De acuerdo con MM GTH-2018                   de Mayo 12 se efectuó seguimiento con corte a Abril 30/2018 al desempeño laboral  con base en los compromisos laborales concertados para la vigencia 2018-2019 con los funcionarios de carrera administrativa que se encuentran laborando en el GIT de Contabilidad. La evidencia se encuentra en la carpeta GCO-420-19</t>
    </r>
    <r>
      <rPr>
        <b/>
        <sz val="28"/>
        <rFont val="Arial Narrow"/>
        <family val="2"/>
      </rPr>
      <t>NIVEL DE CUMPLIMIENTO- 100 % SATISTIFACTORIO.</t>
    </r>
  </si>
  <si>
    <r>
      <t xml:space="preserve">El Grupo Interno de Contabilidad  no tuvo que implementar planes de mejoramiento individual a los funcionarios de planta. </t>
    </r>
    <r>
      <rPr>
        <b/>
        <sz val="28"/>
        <rFont val="Arial Narrow"/>
        <family val="2"/>
      </rPr>
      <t>NIVEL DE CUMPLIMIENTO- 100 % SATISTIFACTORIO.</t>
    </r>
  </si>
  <si>
    <r>
      <t>Durante el primer semestre de 2018 se elaboró listado de bienes susceptibles para comercializar  el cual se encuentra en el provceso de estudios previos para comercializar</t>
    </r>
    <r>
      <rPr>
        <b/>
        <sz val="28"/>
        <rFont val="Arial Narrow"/>
        <family val="2"/>
      </rPr>
      <t>NIVEL DE CUMPLIMIENTO- 100 % SATISTIFACTORIO.</t>
    </r>
  </si>
  <si>
    <r>
      <t>Mediante menorando GAD 20182300024883 de marzo 07 de  se solicito los recursos para avaluos de bienes inmuebles, actualmente se encuentra en invitación pública y se escogio un avaluador</t>
    </r>
    <r>
      <rPr>
        <b/>
        <sz val="28"/>
        <rFont val="Arial Narrow"/>
        <family val="2"/>
      </rPr>
      <t>NIVEL DE CUMPLIMIENTO- 100 % SATISTIFACTORIO</t>
    </r>
    <r>
      <rPr>
        <sz val="28"/>
        <rFont val="Arial Narrow"/>
        <family val="2"/>
      </rPr>
      <t>.</t>
    </r>
  </si>
  <si>
    <r>
      <t>Se realizar la solicitudes de  facturas  de impuesto predial y complementario de los inmuebles con titularidad  plena   propiedad del  Fondo por vía correo de: Bogotá, Tebaida, Buga Neiva, Itagüí, Popayan, zipacon, chinchina, Sohacha Bucaramanga, Espinal,Sabaneta, Santa Marta,</t>
    </r>
    <r>
      <rPr>
        <b/>
        <sz val="28"/>
        <rFont val="Arial Narrow"/>
        <family val="2"/>
      </rPr>
      <t>NIVEL DE CUMPLIMIENTO- 100 % SATISTIFACTORIO.</t>
    </r>
  </si>
  <si>
    <r>
      <t xml:space="preserve">1). Se tramito el pago Impuesto predial por inmueble de los municipios de: Bogotá, Tebaida, Buga Neiva, Itagüí, Popayan, zipacon, chinchina, Sohacha
2) Se elaboró de acta de conciliación con el Grupo Interno de Trabajo de Contabilidad correspondiente al primer semestre de 2018
</t>
    </r>
    <r>
      <rPr>
        <b/>
        <sz val="28"/>
        <rFont val="Arial Narrow"/>
        <family val="2"/>
      </rPr>
      <t>NIVEL DE CUMPLIMIENTO- 100 % SATISTIFACTORIO.</t>
    </r>
  </si>
  <si>
    <r>
      <t xml:space="preserve">el proceso no atualizado la docuemtnación del sisitema integral de gestión generada por el proceso.
</t>
    </r>
    <r>
      <rPr>
        <b/>
        <sz val="28"/>
        <rFont val="Arial Narrow"/>
        <family val="2"/>
      </rPr>
      <t>NIVEL DE CUMPLIMIENTO- 0 % INSACTIFACTORIO.</t>
    </r>
  </si>
  <si>
    <r>
      <t>En la vigencia de 2018 se fijaron los compromisos laborales del funcionario Jorge Otalora  ver carpeta del funcionario</t>
    </r>
    <r>
      <rPr>
        <b/>
        <sz val="28"/>
        <rFont val="Arial Narrow"/>
        <family val="2"/>
      </rPr>
      <t>NIVEL DE CUMPLIMIENTO- 100 % SATISTIFACTORIO.</t>
    </r>
  </si>
  <si>
    <r>
      <t xml:space="preserve">En la vigencia de 2018  se realizó la evaluación de desempeño laboral del funcionario Jorge Otalora.
</t>
    </r>
    <r>
      <rPr>
        <b/>
        <sz val="28"/>
        <rFont val="Arial Narrow"/>
        <family val="2"/>
      </rPr>
      <t>NIVEL DE CUMPLIMIENTO- 100 % SATISTIFACTORIO</t>
    </r>
    <r>
      <rPr>
        <sz val="28"/>
        <rFont val="Arial Narrow"/>
        <family val="2"/>
      </rPr>
      <t>.</t>
    </r>
  </si>
  <si>
    <r>
      <t xml:space="preserve"> Se evidencia que el dia 10 mayo del 2018, mediante acta No. 001 del Comité Institucional de Coodinación de Control  Interno, se aprobó el  Programa Anual de Auditorias vigencia 2018,  el cual contempla las auditorias de Evaluación Independiente y de Sistema de Gestión de Calidad.  TRD 110-08-09. publicados en la Intranet http //fondo/plantilla.asp?id=Control_interno.asp. No se evidencia la aprobación del programa de auditorias del Sistema Integral de Gestión MECI - CALIDAD. </t>
    </r>
    <r>
      <rPr>
        <b/>
        <sz val="28"/>
        <rFont val="Arial Narrow"/>
        <family val="2"/>
      </rPr>
      <t>NIVEL DE CUMPLIMIENTO 100%</t>
    </r>
  </si>
  <si>
    <t>Se evidecian que durante el primer semestre de 2018, se dio cumplimiento a los productos programados asi:
* se realizaron 24 de las 25 auditorias tipo de evaluación independiente en terminos de oportunidad, no se realizo 1 por cuanto el funcionario encargado no realizó las tareas que le fueron asignadas
* Durante el primer semestre de 2018 el Grupo de Trabajo de Control Interno realizo el seguimiento a los diferentes planes institucionales asi:
Enero: se realizo oportunamente los seguimiento a los planes Plan de Mejoramiento Institucional, Plan de Manejo de Riesgos, Plan Fortalecimiento del SIG, Plan Estratégico, Indicadores de Gestión, Producto No Conforme,  Plan de Acción, enviados a publicaciones mediante correo electronico 29/01/18, Plan Anticorrupción y Atención al Ciudadano enviado a publicar el 11/01/18. Marzo: se realizo el seguimiento al Plan Fortalecimiento del SIG Ene-Feb enviado a publicar el 21/03/18. Abril: se realizo el seguimiento al Plan de Manejo de Riesgos, enviado el 27/04/18  Plan de Mejoramiento Institucional enviado a publicar el 30/04/18 y Plan Estratégico enviado el 27/04/18  Y Producto No Conforme enviado el 27/04/18. Mayo: se realizo seguimiento al Plan Anticorrupción y Atención al Ciudadano enviado a publicar en la pagina web el 10/05/18 y Plan Fortalecimiento del SIG. enviado el 15/05/18.  Evidencia en la Intranet y pagina WEB del FPS, enviados a todos los funcionarios del FPS. TRD- 1109301 PLANES INSTITUCIONALES 2018. NIVEL DE CUMPLIMIENTO 96%</t>
  </si>
  <si>
    <r>
      <t xml:space="preserve">Se evidencia que no se realizaron la auditorias al Sistema de Gestión de Calidad programadas para el mes de junio. </t>
    </r>
    <r>
      <rPr>
        <b/>
        <sz val="28"/>
        <rFont val="Arial Narrow"/>
        <family val="2"/>
      </rPr>
      <t>NIVEL DE CUMPLIMIENTO 0%</t>
    </r>
  </si>
  <si>
    <r>
      <t xml:space="preserve">Se evidencia que no se realizaron la auditorias al Sistema de Gestión de Calidad programadas para el mes de junio. 
</t>
    </r>
    <r>
      <rPr>
        <b/>
        <sz val="28"/>
        <rFont val="Arial Narrow"/>
        <family val="2"/>
      </rPr>
      <t>NIVEL DE CUMPLIMIENTO 0%</t>
    </r>
  </si>
  <si>
    <r>
      <t>A la fecha de seguimiento, el proceso no realizó el debido reporte dentro de las fechas establecidas, sin embargo  no pudo evidenciar  la verificación del el indicador de los No CDP´s  expedidos  en términos de oportunidad, teniendo en cuenta que la persona encargada se hacerco varios dias a la oficina de Recusros financiero ( Sin tener respuesta alguna por parte del proceso). .</t>
    </r>
    <r>
      <rPr>
        <b/>
        <sz val="28"/>
        <rFont val="Arial Narrow"/>
        <family val="2"/>
      </rPr>
      <t>NIVEL DE CUMPLIMIENTO- 0 % INSACTIFACTORIO.</t>
    </r>
  </si>
  <si>
    <t xml:space="preserve">A la fecha de seguimiento, el proceso no realizó el debido reporte dentro de las fechas establecidas, sin embargo  no pudo evidenciar  No compromisos expedidos  en términos de oportunidad, teniendo en cuenta que la persona encargada se hacerco varios dias a la oficina de Recusros financiero ( Sin tener respuesta alguna por parte del proceso). </t>
  </si>
  <si>
    <r>
      <t xml:space="preserve">A la fecha de seguimiento, el proceso no realizó el debido reporte dentro de las fechas establecidas, sin embargo  no pudo evidenciar (No. de intereses calculados  / Total de liquidaciones requeridas y solicitadas) teniendo en cuenta que la persona encargada se hacerco varios dias a la oficina de Recusros financiero ( Sin tener respuesta alguna por parte del proceso). </t>
    </r>
    <r>
      <rPr>
        <b/>
        <sz val="28"/>
        <rFont val="Arial Narrow"/>
        <family val="2"/>
      </rPr>
      <t>NIVEL DE CUMPLIMIENTO- 100 % INSACTIFACTORIO.</t>
    </r>
  </si>
  <si>
    <r>
      <t xml:space="preserve">A la fecha de seguimiento, el proceso no realizó el debido reporte dentro de las fechas establecidas, sin embargo  no pudo evidenciar ((No. de concilliaciones  atendidas   /No. de concialiciones requeridas ) teniendo en cuenta que la persona encargada se hacerco varios dias a la oficina de Recusros financiero ( Sin tener respuesta alguna por parte del proceso). </t>
    </r>
    <r>
      <rPr>
        <b/>
        <sz val="28"/>
        <rFont val="Arial Narrow"/>
        <family val="2"/>
      </rPr>
      <t>NIVEL DE CUMPLIMIENTO- 100 % INSACTIFACTORIO.</t>
    </r>
  </si>
  <si>
    <r>
      <t xml:space="preserve">A la fecha de seguimiento, el proceso no realizó el debido reporte dentro de las fechas establecidas, sin embargo  no pudo evidenciar Nº de documentos actualizados / Nº de  documentos a actualizar durante el semestreteniendo en cuenta que la persona encargada se hacerco varios dias a la oficina de Recusros financiero ( Sin tener respuesta alguna por parte del proceso). </t>
    </r>
    <r>
      <rPr>
        <b/>
        <sz val="28"/>
        <rFont val="Arial Narrow"/>
        <family val="2"/>
      </rPr>
      <t>NIVEL DE CUMPLIMIENTO- 100 % INSACTIFACTORIO.</t>
    </r>
  </si>
  <si>
    <t xml:space="preserve">A la fecha de seguimiento, el proceso no realizó el debido reporte dentro de las fechas establecidas, sin embargo  no pudo evidenciar el numero de acciones de mejora a documentar  teniendo en cuenta que la persona encargada se hacerco varios dias a la oficina de Recusros financiero ( Sin tener respuesta alguna por parte del proceso). asi mismo, se puedo establer que los imiso no tuvieron acciones que docuemtar durante el primer semestre del 2018. </t>
  </si>
  <si>
    <r>
      <t xml:space="preserve">A la fecha de seguimiento, el proceso no realizó el debido reporte dentro de las fechas establecidas, sin embargo  no pudo evidenciar losNo. de compromisos laborales  concertados en termino y radicados en GTH/No. de compromisos laborales a concertarteniendo en cuenta que la persona encargada se hacerco varios dias a la oficina de Recusros financiero ( Sin tener respuesta alguna por parte del proceso). sin embargo se verificó en  el GIT de talento Humano los compromisos laborales de los funcionario de planta en el mes d febrero del 2018.   </t>
    </r>
    <r>
      <rPr>
        <b/>
        <sz val="28"/>
        <rFont val="Arial Narrow"/>
        <family val="2"/>
      </rPr>
      <t>NIVEL DE CUMPLIMIENTO- 100 % SATISFACTORIO.</t>
    </r>
  </si>
  <si>
    <t>A la fecha de seguimiento, el proceso no realizó el debido reporte dentro de las fechas establecidas, sin embargo  no pudo evidenciar No. de evaluaciones de desempeño laboral radicados en GTH/No. de evaluaciones de desempeño laboral a concertarteniendo en cuenta que la persona encargada se hacerco varios dias a la oficina de Recusros financiero ( Sin tener respuesta alguna por parte del proceso). sin embargo se verificó en  el GIT de talento Humano los compromisos laborales de los funcionario de planta en el mes d febrero del 2018.   NIVEL DE CUMPLIMIENTO- 100 % SATISFACTORIO.</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</si>
</sst>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 numFmtId="196" formatCode="[$-240A]dddd\,\ dd&quot; de &quot;mmmm&quot; de &quot;yyyy"/>
    <numFmt numFmtId="197" formatCode="[$-240A]hh:mm:ss\ AM/PM"/>
  </numFmts>
  <fonts count="62">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6"/>
      <name val="Arial Narrow"/>
      <family val="2"/>
    </font>
    <font>
      <sz val="28"/>
      <color indexed="43"/>
      <name val="Arial Narrow"/>
      <family val="2"/>
    </font>
    <font>
      <b/>
      <sz val="30"/>
      <name val="Arial Narrow"/>
      <family val="2"/>
    </font>
    <font>
      <sz val="30"/>
      <name val="Arial Narrow"/>
      <family val="2"/>
    </font>
    <font>
      <sz val="25"/>
      <name val="Arial Narrow"/>
      <family val="2"/>
    </font>
    <font>
      <sz val="28"/>
      <color indexed="10"/>
      <name val="Arial Narrow"/>
      <family val="2"/>
    </font>
    <font>
      <sz val="48"/>
      <name val="Arial Narrow"/>
      <family val="2"/>
    </font>
    <font>
      <sz val="26"/>
      <name val="Arial Narrow"/>
      <family val="2"/>
    </font>
    <font>
      <b/>
      <sz val="28"/>
      <color indexed="8"/>
      <name val="Arial Narrow"/>
      <family val="2"/>
    </font>
    <font>
      <sz val="9"/>
      <name val="Tahoma"/>
      <family val="2"/>
    </font>
    <font>
      <sz val="28"/>
      <color indexed="8"/>
      <name val="Arial Narrow"/>
      <family val="2"/>
    </font>
    <font>
      <sz val="20"/>
      <name val="Arial Narrow"/>
      <family val="2"/>
    </font>
    <font>
      <sz val="2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8"/>
      <color indexed="9"/>
      <name val="Arial Narrow"/>
      <family val="2"/>
    </font>
    <font>
      <sz val="30"/>
      <color indexed="8"/>
      <name val="Arial Narrow"/>
      <family val="2"/>
    </font>
    <font>
      <sz val="30"/>
      <color indexed="9"/>
      <name val="Arial Narrow"/>
      <family val="2"/>
    </font>
    <font>
      <sz val="2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8"/>
      <color theme="0"/>
      <name val="Arial Narrow"/>
      <family val="2"/>
    </font>
    <font>
      <sz val="30"/>
      <color theme="1"/>
      <name val="Arial Narrow"/>
      <family val="2"/>
    </font>
    <font>
      <sz val="30"/>
      <color theme="0"/>
      <name val="Arial Narrow"/>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rgb="FFFFFF00"/>
        <bgColor indexed="64"/>
      </patternFill>
    </fill>
    <fill>
      <patternFill patternType="solid">
        <fgColor indexed="44"/>
        <bgColor indexed="64"/>
      </patternFill>
    </fill>
    <fill>
      <patternFill patternType="solid">
        <fgColor rgb="FFCCFFCC"/>
        <bgColor indexed="64"/>
      </patternFill>
    </fill>
    <fill>
      <patternFill patternType="solid">
        <fgColor indexed="57"/>
        <bgColor indexed="64"/>
      </patternFill>
    </fill>
    <fill>
      <patternFill patternType="solid">
        <fgColor rgb="FF339966"/>
        <bgColor indexed="64"/>
      </patternFill>
    </fill>
    <fill>
      <patternFill patternType="solid">
        <fgColor rgb="FF99CCFF"/>
        <bgColor indexed="64"/>
      </patternFill>
    </fill>
    <fill>
      <patternFill patternType="solid">
        <fgColor rgb="FFFFFF99"/>
        <bgColor indexed="64"/>
      </patternFill>
    </fill>
    <fill>
      <patternFill patternType="solid">
        <fgColor rgb="FFFFBDBD"/>
        <bgColor indexed="64"/>
      </patternFill>
    </fill>
    <fill>
      <patternFill patternType="solid">
        <fgColor rgb="FFF2DCDB"/>
        <bgColor indexed="64"/>
      </patternFill>
    </fill>
    <fill>
      <patternFill patternType="solid">
        <fgColor rgb="FFCC99FF"/>
        <bgColor indexed="64"/>
      </patternFill>
    </fill>
    <fill>
      <patternFill patternType="solid">
        <fgColor rgb="FFCCFFFF"/>
        <bgColor indexed="64"/>
      </patternFill>
    </fill>
    <fill>
      <patternFill patternType="solid">
        <fgColor rgb="FFFF99CC"/>
        <bgColor indexed="64"/>
      </patternFill>
    </fill>
    <fill>
      <patternFill patternType="solid">
        <fgColor indexed="22"/>
        <bgColor indexed="64"/>
      </patternFill>
    </fill>
    <fill>
      <patternFill patternType="solid">
        <fgColor rgb="FFC0C0C0"/>
        <bgColor indexed="64"/>
      </patternFill>
    </fill>
    <fill>
      <patternFill patternType="solid">
        <fgColor rgb="FFFFDF79"/>
        <bgColor indexed="64"/>
      </patternFill>
    </fill>
    <fill>
      <patternFill patternType="solid">
        <fgColor indexed="51"/>
        <bgColor indexed="64"/>
      </patternFill>
    </fill>
    <fill>
      <patternFill patternType="solid">
        <fgColor theme="1"/>
        <bgColor indexed="64"/>
      </patternFill>
    </fill>
    <fill>
      <patternFill patternType="solid">
        <fgColor rgb="FF002060"/>
        <bgColor indexed="64"/>
      </patternFill>
    </fill>
    <fill>
      <patternFill patternType="solid">
        <fgColor indexed="43"/>
        <bgColor indexed="64"/>
      </patternFill>
    </fill>
    <fill>
      <patternFill patternType="solid">
        <fgColor rgb="FF00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double"/>
    </border>
    <border>
      <left style="double"/>
      <right style="double"/>
      <top style="thin"/>
      <bottom style="thin"/>
    </border>
    <border>
      <left/>
      <right/>
      <top style="medium"/>
      <bottom/>
    </border>
    <border>
      <left style="thin"/>
      <right style="thin"/>
      <top style="thin"/>
      <bottom style="thin"/>
    </border>
    <border>
      <left style="double"/>
      <right style="double"/>
      <top style="double"/>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thin"/>
      <right style="thin"/>
      <top>
        <color indexed="63"/>
      </top>
      <bottom>
        <color indexed="63"/>
      </bottom>
    </border>
    <border>
      <left style="double"/>
      <right style="double"/>
      <top style="double"/>
      <bottom style="double"/>
    </border>
    <border>
      <left style="double"/>
      <right>
        <color indexed="63"/>
      </right>
      <top style="double"/>
      <bottom style="thin"/>
    </border>
    <border>
      <left style="thin"/>
      <right>
        <color indexed="63"/>
      </right>
      <top style="thin"/>
      <bottom style="thin"/>
    </border>
    <border>
      <left style="thin"/>
      <right>
        <color indexed="63"/>
      </right>
      <top style="thin"/>
      <bottom style="double"/>
    </border>
    <border>
      <left style="thin"/>
      <right style="thin"/>
      <top style="double"/>
      <bottom style="thin"/>
    </border>
    <border>
      <left style="thin"/>
      <right style="thin"/>
      <top style="thin"/>
      <bottom style="double"/>
    </border>
    <border>
      <left style="double"/>
      <right style="double"/>
      <top>
        <color indexed="63"/>
      </top>
      <bottom style="double"/>
    </border>
    <border>
      <left style="medium"/>
      <right/>
      <top style="medium"/>
      <bottom/>
    </border>
    <border>
      <left style="medium"/>
      <right/>
      <top/>
      <bottom/>
    </border>
    <border>
      <left style="thin"/>
      <right/>
      <top style="medium"/>
      <bottom/>
    </border>
    <border>
      <left style="thin"/>
      <right/>
      <top/>
      <bottom/>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593">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justify" vertical="center" wrapText="1"/>
      <protection/>
    </xf>
    <xf numFmtId="0" fontId="2" fillId="0" borderId="0" xfId="0" applyFont="1" applyAlignment="1" applyProtection="1">
      <alignment horizontal="center" vertical="center"/>
      <protection/>
    </xf>
    <xf numFmtId="0" fontId="3" fillId="33" borderId="10" xfId="0" applyFont="1" applyFill="1" applyBorder="1" applyAlignment="1" applyProtection="1">
      <alignment horizontal="center" vertical="center" textRotation="90" wrapText="1"/>
      <protection/>
    </xf>
    <xf numFmtId="0" fontId="3" fillId="34" borderId="10" xfId="0" applyFont="1" applyFill="1" applyBorder="1" applyAlignment="1" applyProtection="1">
      <alignment horizontal="center" vertical="center" textRotation="90" wrapText="1"/>
      <protection/>
    </xf>
    <xf numFmtId="0" fontId="3" fillId="35" borderId="10" xfId="0" applyFont="1" applyFill="1" applyBorder="1" applyAlignment="1" applyProtection="1">
      <alignment horizontal="center" vertical="center" textRotation="90" wrapText="1"/>
      <protection/>
    </xf>
    <xf numFmtId="0" fontId="2" fillId="0" borderId="0" xfId="0" applyFont="1" applyFill="1" applyBorder="1" applyAlignment="1" applyProtection="1">
      <alignment vertical="center"/>
      <protection/>
    </xf>
    <xf numFmtId="0" fontId="58" fillId="36" borderId="10" xfId="0" applyFont="1" applyFill="1" applyBorder="1" applyAlignment="1" applyProtection="1">
      <alignment horizontal="center" vertical="center" textRotation="90" wrapText="1"/>
      <protection/>
    </xf>
    <xf numFmtId="1" fontId="3" fillId="0" borderId="0" xfId="0" applyNumberFormat="1" applyFont="1" applyAlignment="1" applyProtection="1">
      <alignment horizontal="center" vertical="center"/>
      <protection/>
    </xf>
    <xf numFmtId="9" fontId="2" fillId="37" borderId="11" xfId="0" applyNumberFormat="1" applyFont="1" applyFill="1" applyBorder="1" applyAlignment="1" applyProtection="1">
      <alignment horizontal="center" vertical="center" wrapText="1"/>
      <protection/>
    </xf>
    <xf numFmtId="9" fontId="2" fillId="37"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1" fontId="3" fillId="38" borderId="14" xfId="0" applyNumberFormat="1" applyFont="1" applyFill="1" applyBorder="1" applyAlignment="1" applyProtection="1">
      <alignment horizontal="center" vertical="center" wrapText="1"/>
      <protection/>
    </xf>
    <xf numFmtId="1" fontId="3" fillId="38" borderId="11" xfId="0" applyNumberFormat="1" applyFont="1" applyFill="1" applyBorder="1" applyAlignment="1" applyProtection="1">
      <alignment horizontal="center" vertical="center" wrapText="1"/>
      <protection/>
    </xf>
    <xf numFmtId="0" fontId="2" fillId="37" borderId="11" xfId="0" applyNumberFormat="1" applyFont="1" applyFill="1" applyBorder="1" applyAlignment="1" applyProtection="1">
      <alignment horizontal="justify" vertical="center" wrapText="1"/>
      <protection/>
    </xf>
    <xf numFmtId="0" fontId="2" fillId="37" borderId="11" xfId="0" applyNumberFormat="1" applyFont="1" applyFill="1" applyBorder="1" applyAlignment="1" applyProtection="1">
      <alignment horizontal="center" vertical="center" wrapText="1"/>
      <protection/>
    </xf>
    <xf numFmtId="0" fontId="3" fillId="39" borderId="14" xfId="0" applyFont="1" applyFill="1" applyBorder="1" applyAlignment="1" applyProtection="1">
      <alignment horizontal="center" vertical="center" wrapText="1"/>
      <protection/>
    </xf>
    <xf numFmtId="49" fontId="2" fillId="39" borderId="14" xfId="0" applyNumberFormat="1" applyFont="1" applyFill="1" applyBorder="1" applyAlignment="1" applyProtection="1">
      <alignment horizontal="justify" vertical="center" wrapText="1"/>
      <protection/>
    </xf>
    <xf numFmtId="9" fontId="2" fillId="39" borderId="14" xfId="0" applyNumberFormat="1" applyFont="1" applyFill="1" applyBorder="1" applyAlignment="1" applyProtection="1">
      <alignment horizontal="center" vertical="center" wrapText="1"/>
      <protection/>
    </xf>
    <xf numFmtId="0" fontId="2" fillId="39" borderId="14" xfId="0" applyFont="1" applyFill="1" applyBorder="1" applyAlignment="1" applyProtection="1">
      <alignment horizontal="center" vertical="center" wrapText="1"/>
      <protection/>
    </xf>
    <xf numFmtId="0" fontId="3" fillId="39" borderId="11" xfId="0" applyFont="1" applyFill="1" applyBorder="1" applyAlignment="1" applyProtection="1">
      <alignment horizontal="center" vertical="center" wrapText="1"/>
      <protection/>
    </xf>
    <xf numFmtId="0" fontId="2" fillId="39" borderId="11" xfId="0" applyNumberFormat="1" applyFont="1" applyFill="1" applyBorder="1" applyAlignment="1" applyProtection="1">
      <alignment horizontal="justify" vertical="center" wrapText="1"/>
      <protection/>
    </xf>
    <xf numFmtId="49" fontId="2" fillId="39" borderId="11" xfId="0" applyNumberFormat="1" applyFont="1" applyFill="1" applyBorder="1" applyAlignment="1" applyProtection="1">
      <alignment horizontal="justify" vertical="center" wrapText="1"/>
      <protection/>
    </xf>
    <xf numFmtId="9" fontId="2" fillId="39" borderId="11" xfId="0" applyNumberFormat="1" applyFont="1" applyFill="1" applyBorder="1" applyAlignment="1" applyProtection="1">
      <alignment horizontal="center" vertical="center" wrapText="1"/>
      <protection/>
    </xf>
    <xf numFmtId="0" fontId="2" fillId="39" borderId="11" xfId="0" applyNumberFormat="1"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9" fontId="2" fillId="39" borderId="10" xfId="0" applyNumberFormat="1" applyFont="1" applyFill="1" applyBorder="1" applyAlignment="1" applyProtection="1">
      <alignment horizontal="center" vertical="center" wrapText="1"/>
      <protection/>
    </xf>
    <xf numFmtId="1" fontId="3" fillId="40" borderId="14" xfId="0" applyNumberFormat="1" applyFont="1" applyFill="1" applyBorder="1" applyAlignment="1" applyProtection="1">
      <alignment horizontal="center" vertical="center" wrapText="1"/>
      <protection/>
    </xf>
    <xf numFmtId="49" fontId="2" fillId="41" borderId="14" xfId="0" applyNumberFormat="1" applyFont="1" applyFill="1" applyBorder="1" applyAlignment="1" applyProtection="1">
      <alignment horizontal="justify" vertical="center" wrapText="1"/>
      <protection/>
    </xf>
    <xf numFmtId="0" fontId="2" fillId="41" borderId="14" xfId="0" applyFont="1" applyFill="1" applyBorder="1" applyAlignment="1" applyProtection="1">
      <alignment horizontal="justify" vertical="center" wrapText="1"/>
      <protection/>
    </xf>
    <xf numFmtId="9" fontId="2" fillId="41" borderId="14" xfId="0" applyNumberFormat="1" applyFont="1" applyFill="1" applyBorder="1" applyAlignment="1" applyProtection="1">
      <alignment horizontal="center" vertical="center" wrapText="1"/>
      <protection/>
    </xf>
    <xf numFmtId="1" fontId="3" fillId="40" borderId="11" xfId="0" applyNumberFormat="1" applyFont="1" applyFill="1" applyBorder="1" applyAlignment="1" applyProtection="1">
      <alignment horizontal="center" vertical="center" wrapText="1"/>
      <protection/>
    </xf>
    <xf numFmtId="0" fontId="2" fillId="41" borderId="11" xfId="0" applyNumberFormat="1" applyFont="1" applyFill="1" applyBorder="1" applyAlignment="1" applyProtection="1">
      <alignment horizontal="justify" vertical="center" wrapText="1"/>
      <protection/>
    </xf>
    <xf numFmtId="9" fontId="2" fillId="41" borderId="11" xfId="0" applyNumberFormat="1" applyFont="1" applyFill="1" applyBorder="1" applyAlignment="1" applyProtection="1">
      <alignment horizontal="center" vertical="center" wrapText="1"/>
      <protection/>
    </xf>
    <xf numFmtId="49" fontId="2" fillId="41" borderId="11" xfId="0" applyNumberFormat="1" applyFont="1" applyFill="1" applyBorder="1" applyAlignment="1" applyProtection="1">
      <alignment horizontal="justify" vertical="center" wrapText="1"/>
      <protection/>
    </xf>
    <xf numFmtId="1" fontId="3" fillId="40" borderId="10" xfId="0" applyNumberFormat="1" applyFont="1" applyFill="1" applyBorder="1" applyAlignment="1" applyProtection="1">
      <alignment horizontal="center" vertical="center" wrapText="1"/>
      <protection/>
    </xf>
    <xf numFmtId="9" fontId="2" fillId="41" borderId="10" xfId="0" applyNumberFormat="1" applyFont="1" applyFill="1" applyBorder="1" applyAlignment="1" applyProtection="1">
      <alignment horizontal="center" vertical="center" wrapText="1"/>
      <protection/>
    </xf>
    <xf numFmtId="0" fontId="2" fillId="42" borderId="14" xfId="0" applyFont="1" applyFill="1" applyBorder="1" applyAlignment="1" applyProtection="1">
      <alignment horizontal="justify" vertical="center" wrapText="1"/>
      <protection/>
    </xf>
    <xf numFmtId="9" fontId="2" fillId="42" borderId="14" xfId="0" applyNumberFormat="1" applyFont="1" applyFill="1" applyBorder="1" applyAlignment="1" applyProtection="1">
      <alignment horizontal="center" vertical="center" wrapText="1"/>
      <protection/>
    </xf>
    <xf numFmtId="9" fontId="2" fillId="42"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vertical="center" wrapText="1"/>
      <protection/>
    </xf>
    <xf numFmtId="0" fontId="8" fillId="43" borderId="14" xfId="0" applyFont="1" applyFill="1" applyBorder="1" applyAlignment="1" applyProtection="1">
      <alignment horizontal="justify" vertical="center" wrapText="1"/>
      <protection/>
    </xf>
    <xf numFmtId="9" fontId="8" fillId="43" borderId="14" xfId="0" applyNumberFormat="1" applyFont="1" applyFill="1" applyBorder="1" applyAlignment="1" applyProtection="1">
      <alignment horizontal="center" vertical="center" wrapText="1"/>
      <protection/>
    </xf>
    <xf numFmtId="0" fontId="7" fillId="43" borderId="14" xfId="0" applyFont="1" applyFill="1" applyBorder="1" applyAlignment="1" applyProtection="1">
      <alignment horizontal="center" vertical="center" wrapText="1"/>
      <protection/>
    </xf>
    <xf numFmtId="1" fontId="3" fillId="34" borderId="11" xfId="0" applyNumberFormat="1"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1" fontId="7" fillId="43" borderId="14" xfId="0" applyNumberFormat="1" applyFont="1" applyFill="1" applyBorder="1" applyAlignment="1" applyProtection="1">
      <alignment horizontal="center" vertical="center" wrapText="1"/>
      <protection/>
    </xf>
    <xf numFmtId="1" fontId="7" fillId="43" borderId="11" xfId="0" applyNumberFormat="1" applyFont="1" applyFill="1" applyBorder="1" applyAlignment="1" applyProtection="1">
      <alignment horizontal="center" vertical="center" wrapText="1"/>
      <protection/>
    </xf>
    <xf numFmtId="9" fontId="8" fillId="43" borderId="11" xfId="0" applyNumberFormat="1" applyFont="1" applyFill="1" applyBorder="1" applyAlignment="1" applyProtection="1">
      <alignment horizontal="center" vertical="center" wrapText="1"/>
      <protection/>
    </xf>
    <xf numFmtId="0" fontId="7" fillId="43" borderId="11" xfId="0" applyFont="1" applyFill="1" applyBorder="1" applyAlignment="1" applyProtection="1">
      <alignment horizontal="center" vertical="center" wrapText="1"/>
      <protection/>
    </xf>
    <xf numFmtId="0" fontId="2" fillId="43" borderId="11" xfId="0" applyNumberFormat="1" applyFont="1" applyFill="1" applyBorder="1" applyAlignment="1" applyProtection="1">
      <alignment horizontal="center" vertical="center" wrapText="1"/>
      <protection/>
    </xf>
    <xf numFmtId="1" fontId="7" fillId="43" borderId="10" xfId="0" applyNumberFormat="1" applyFont="1" applyFill="1" applyBorder="1" applyAlignment="1" applyProtection="1">
      <alignment horizontal="center" vertical="center" wrapText="1"/>
      <protection/>
    </xf>
    <xf numFmtId="9" fontId="8" fillId="43" borderId="10" xfId="0" applyNumberFormat="1" applyFont="1" applyFill="1" applyBorder="1" applyAlignment="1" applyProtection="1">
      <alignment horizontal="center" vertical="center" wrapText="1"/>
      <protection/>
    </xf>
    <xf numFmtId="0" fontId="7" fillId="43" borderId="10" xfId="0" applyFont="1" applyFill="1" applyBorder="1" applyAlignment="1" applyProtection="1">
      <alignment horizontal="center" vertical="center" wrapText="1"/>
      <protection/>
    </xf>
    <xf numFmtId="9" fontId="2" fillId="44" borderId="11" xfId="0" applyNumberFormat="1" applyFont="1" applyFill="1" applyBorder="1" applyAlignment="1" applyProtection="1">
      <alignment horizontal="center" vertical="center" wrapText="1"/>
      <protection/>
    </xf>
    <xf numFmtId="1" fontId="3" fillId="44" borderId="10" xfId="57" applyNumberFormat="1" applyFont="1" applyFill="1" applyBorder="1" applyAlignment="1" applyProtection="1">
      <alignment horizontal="center" vertical="center" wrapText="1"/>
      <protection/>
    </xf>
    <xf numFmtId="9" fontId="2" fillId="44" borderId="10" xfId="0" applyNumberFormat="1" applyFont="1" applyFill="1" applyBorder="1" applyAlignment="1" applyProtection="1">
      <alignment horizontal="center" vertical="center" wrapText="1"/>
      <protection/>
    </xf>
    <xf numFmtId="1" fontId="7" fillId="3" borderId="14" xfId="0" applyNumberFormat="1" applyFont="1" applyFill="1" applyBorder="1" applyAlignment="1" applyProtection="1">
      <alignment horizontal="center" vertical="center"/>
      <protection/>
    </xf>
    <xf numFmtId="0" fontId="8" fillId="3" borderId="14" xfId="0" applyFont="1" applyFill="1" applyBorder="1" applyAlignment="1" applyProtection="1">
      <alignment horizontal="center" vertical="center" wrapText="1"/>
      <protection/>
    </xf>
    <xf numFmtId="0" fontId="8" fillId="45" borderId="14" xfId="0" applyFont="1" applyFill="1" applyBorder="1" applyAlignment="1" applyProtection="1">
      <alignment horizontal="justify" vertical="center" wrapText="1"/>
      <protection/>
    </xf>
    <xf numFmtId="0" fontId="8" fillId="3" borderId="14" xfId="0" applyFont="1" applyFill="1" applyBorder="1" applyAlignment="1" applyProtection="1">
      <alignment horizontal="justify" vertical="center" wrapText="1"/>
      <protection/>
    </xf>
    <xf numFmtId="0" fontId="7" fillId="45" borderId="14" xfId="0" applyFont="1" applyFill="1" applyBorder="1" applyAlignment="1" applyProtection="1">
      <alignment horizontal="center" vertical="center" wrapText="1"/>
      <protection/>
    </xf>
    <xf numFmtId="1" fontId="7" fillId="3" borderId="11" xfId="0" applyNumberFormat="1" applyFont="1" applyFill="1" applyBorder="1" applyAlignment="1" applyProtection="1">
      <alignment horizontal="center" vertical="center"/>
      <protection/>
    </xf>
    <xf numFmtId="0" fontId="8" fillId="3" borderId="11" xfId="0" applyFont="1" applyFill="1" applyBorder="1" applyAlignment="1" applyProtection="1">
      <alignment horizontal="justify" vertical="center" wrapText="1"/>
      <protection/>
    </xf>
    <xf numFmtId="0" fontId="7" fillId="45" borderId="11" xfId="0" applyFont="1" applyFill="1" applyBorder="1" applyAlignment="1" applyProtection="1">
      <alignment horizontal="center" vertical="center" wrapText="1"/>
      <protection/>
    </xf>
    <xf numFmtId="0" fontId="8" fillId="3" borderId="11" xfId="0" applyFont="1" applyFill="1" applyBorder="1" applyAlignment="1" applyProtection="1">
      <alignment horizontal="left" vertical="center" wrapText="1"/>
      <protection/>
    </xf>
    <xf numFmtId="0" fontId="9" fillId="45" borderId="11" xfId="0" applyFont="1" applyFill="1" applyBorder="1" applyAlignment="1" applyProtection="1">
      <alignment horizontal="justify" vertical="center" wrapText="1"/>
      <protection/>
    </xf>
    <xf numFmtId="0" fontId="9" fillId="3" borderId="11" xfId="0" applyFont="1" applyFill="1" applyBorder="1" applyAlignment="1" applyProtection="1">
      <alignment horizontal="justify" vertical="center" wrapText="1"/>
      <protection/>
    </xf>
    <xf numFmtId="9" fontId="8" fillId="3" borderId="11" xfId="0" applyNumberFormat="1" applyFont="1" applyFill="1" applyBorder="1" applyAlignment="1" applyProtection="1">
      <alignment horizontal="center" vertical="center" wrapText="1"/>
      <protection/>
    </xf>
    <xf numFmtId="9" fontId="8" fillId="45" borderId="11" xfId="0" applyNumberFormat="1"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11" xfId="0" applyFont="1" applyFill="1" applyBorder="1" applyAlignment="1" applyProtection="1">
      <alignment horizontal="justify" vertical="center" wrapText="1"/>
      <protection/>
    </xf>
    <xf numFmtId="9" fontId="2" fillId="3" borderId="11" xfId="0" applyNumberFormat="1" applyFont="1" applyFill="1" applyBorder="1" applyAlignment="1" applyProtection="1">
      <alignment horizontal="center" vertical="center" wrapText="1"/>
      <protection/>
    </xf>
    <xf numFmtId="0" fontId="3" fillId="3" borderId="11" xfId="0" applyFont="1" applyFill="1" applyBorder="1" applyAlignment="1" applyProtection="1">
      <alignment horizontal="center" vertical="center" wrapText="1"/>
      <protection/>
    </xf>
    <xf numFmtId="1" fontId="7" fillId="3" borderId="10" xfId="0" applyNumberFormat="1" applyFont="1" applyFill="1" applyBorder="1" applyAlignment="1" applyProtection="1">
      <alignment horizontal="center" vertical="center"/>
      <protection/>
    </xf>
    <xf numFmtId="0" fontId="7" fillId="45" borderId="10" xfId="0" applyFont="1" applyFill="1" applyBorder="1" applyAlignment="1" applyProtection="1">
      <alignment horizontal="center" vertical="center" wrapText="1"/>
      <protection/>
    </xf>
    <xf numFmtId="0" fontId="2" fillId="29" borderId="14" xfId="0" applyFont="1" applyFill="1" applyBorder="1" applyAlignment="1" applyProtection="1">
      <alignment horizontal="justify" vertical="center" wrapText="1"/>
      <protection/>
    </xf>
    <xf numFmtId="9" fontId="2" fillId="29" borderId="14" xfId="0" applyNumberFormat="1" applyFont="1" applyFill="1" applyBorder="1" applyAlignment="1" applyProtection="1">
      <alignment horizontal="center" vertical="center" wrapText="1"/>
      <protection/>
    </xf>
    <xf numFmtId="9" fontId="2" fillId="29" borderId="11" xfId="0" applyNumberFormat="1" applyFont="1" applyFill="1" applyBorder="1" applyAlignment="1" applyProtection="1">
      <alignment horizontal="center" vertical="center" wrapText="1"/>
      <protection/>
    </xf>
    <xf numFmtId="9" fontId="2" fillId="29" borderId="10" xfId="0" applyNumberFormat="1" applyFont="1" applyFill="1" applyBorder="1" applyAlignment="1" applyProtection="1">
      <alignment horizontal="center" vertical="center" wrapText="1"/>
      <protection/>
    </xf>
    <xf numFmtId="1" fontId="3" fillId="29" borderId="14" xfId="0" applyNumberFormat="1" applyFont="1" applyFill="1" applyBorder="1" applyAlignment="1" applyProtection="1">
      <alignment horizontal="center" vertical="center"/>
      <protection/>
    </xf>
    <xf numFmtId="1" fontId="3" fillId="29" borderId="11" xfId="0" applyNumberFormat="1" applyFont="1" applyFill="1" applyBorder="1" applyAlignment="1" applyProtection="1">
      <alignment horizontal="center" vertical="center"/>
      <protection/>
    </xf>
    <xf numFmtId="1" fontId="3" fillId="29" borderId="10" xfId="0" applyNumberFormat="1" applyFont="1" applyFill="1" applyBorder="1" applyAlignment="1" applyProtection="1">
      <alignment horizontal="center" vertical="center"/>
      <protection/>
    </xf>
    <xf numFmtId="0" fontId="7" fillId="46" borderId="14" xfId="0" applyFont="1" applyFill="1" applyBorder="1" applyAlignment="1" applyProtection="1">
      <alignment horizontal="center" vertical="center" wrapText="1"/>
      <protection/>
    </xf>
    <xf numFmtId="0" fontId="8" fillId="46" borderId="14" xfId="0" applyFont="1" applyFill="1" applyBorder="1" applyAlignment="1" applyProtection="1">
      <alignment horizontal="justify" vertical="center" wrapText="1"/>
      <protection/>
    </xf>
    <xf numFmtId="9" fontId="8" fillId="46" borderId="14" xfId="0" applyNumberFormat="1" applyFont="1" applyFill="1" applyBorder="1" applyAlignment="1" applyProtection="1">
      <alignment horizontal="center" vertical="center" wrapText="1"/>
      <protection/>
    </xf>
    <xf numFmtId="0" fontId="7" fillId="46" borderId="11" xfId="0" applyFont="1" applyFill="1" applyBorder="1" applyAlignment="1" applyProtection="1">
      <alignment horizontal="center" vertical="center" wrapText="1"/>
      <protection/>
    </xf>
    <xf numFmtId="0" fontId="8" fillId="46" borderId="11" xfId="0" applyFont="1" applyFill="1" applyBorder="1" applyAlignment="1" applyProtection="1">
      <alignment horizontal="justify" vertical="center" wrapText="1"/>
      <protection/>
    </xf>
    <xf numFmtId="9" fontId="8" fillId="46" borderId="11" xfId="0" applyNumberFormat="1" applyFont="1" applyFill="1" applyBorder="1" applyAlignment="1" applyProtection="1">
      <alignment horizontal="center" vertical="center" wrapText="1"/>
      <protection/>
    </xf>
    <xf numFmtId="0" fontId="2" fillId="46" borderId="11" xfId="0" applyFont="1" applyFill="1" applyBorder="1" applyAlignment="1" applyProtection="1">
      <alignment horizontal="justify" vertical="center" wrapText="1"/>
      <protection/>
    </xf>
    <xf numFmtId="0" fontId="2" fillId="46" borderId="11" xfId="0" applyFont="1" applyFill="1" applyBorder="1" applyAlignment="1" applyProtection="1">
      <alignment horizontal="center" vertical="center" wrapText="1"/>
      <protection/>
    </xf>
    <xf numFmtId="0" fontId="7" fillId="46" borderId="10" xfId="0" applyFont="1" applyFill="1" applyBorder="1" applyAlignment="1" applyProtection="1">
      <alignment horizontal="center" vertical="center" wrapText="1"/>
      <protection/>
    </xf>
    <xf numFmtId="0" fontId="8" fillId="46" borderId="10" xfId="0" applyFont="1" applyFill="1" applyBorder="1" applyAlignment="1" applyProtection="1">
      <alignment horizontal="justify" vertical="center" wrapText="1"/>
      <protection/>
    </xf>
    <xf numFmtId="9" fontId="8" fillId="46" borderId="10" xfId="0" applyNumberFormat="1" applyFont="1" applyFill="1" applyBorder="1" applyAlignment="1" applyProtection="1">
      <alignment horizontal="center" vertical="center" wrapText="1"/>
      <protection/>
    </xf>
    <xf numFmtId="1" fontId="3" fillId="47" borderId="14" xfId="0" applyNumberFormat="1" applyFont="1" applyFill="1" applyBorder="1" applyAlignment="1" applyProtection="1">
      <alignment horizontal="center" vertical="center" wrapText="1"/>
      <protection/>
    </xf>
    <xf numFmtId="0" fontId="2" fillId="47" borderId="14" xfId="0" applyFont="1" applyFill="1" applyBorder="1" applyAlignment="1" applyProtection="1">
      <alignment horizontal="justify" vertical="center" wrapText="1"/>
      <protection/>
    </xf>
    <xf numFmtId="9" fontId="2" fillId="47" borderId="14" xfId="0" applyNumberFormat="1" applyFont="1" applyFill="1" applyBorder="1" applyAlignment="1" applyProtection="1">
      <alignment horizontal="center" vertical="center" wrapText="1"/>
      <protection/>
    </xf>
    <xf numFmtId="1" fontId="3" fillId="47" borderId="11" xfId="0" applyNumberFormat="1" applyFont="1" applyFill="1" applyBorder="1" applyAlignment="1" applyProtection="1">
      <alignment horizontal="center" vertical="center" wrapText="1"/>
      <protection/>
    </xf>
    <xf numFmtId="9" fontId="2" fillId="47" borderId="11" xfId="0" applyNumberFormat="1" applyFont="1" applyFill="1" applyBorder="1" applyAlignment="1" applyProtection="1">
      <alignment horizontal="center" vertical="center" wrapText="1"/>
      <protection/>
    </xf>
    <xf numFmtId="1" fontId="3" fillId="47" borderId="10" xfId="0" applyNumberFormat="1" applyFont="1" applyFill="1" applyBorder="1" applyAlignment="1" applyProtection="1">
      <alignment horizontal="center" vertical="center" wrapText="1"/>
      <protection/>
    </xf>
    <xf numFmtId="9" fontId="2" fillId="47" borderId="10" xfId="0" applyNumberFormat="1" applyFont="1" applyFill="1" applyBorder="1" applyAlignment="1" applyProtection="1">
      <alignment horizontal="center" vertical="center" wrapText="1"/>
      <protection/>
    </xf>
    <xf numFmtId="0" fontId="3" fillId="48" borderId="14" xfId="0" applyFont="1" applyFill="1" applyBorder="1" applyAlignment="1" applyProtection="1">
      <alignment horizontal="center" vertical="center" wrapText="1"/>
      <protection/>
    </xf>
    <xf numFmtId="0" fontId="2" fillId="48" borderId="14" xfId="0" applyFont="1" applyFill="1" applyBorder="1" applyAlignment="1" applyProtection="1">
      <alignment vertical="center" wrapText="1"/>
      <protection/>
    </xf>
    <xf numFmtId="0" fontId="2" fillId="48" borderId="14" xfId="0" applyFont="1" applyFill="1" applyBorder="1" applyAlignment="1" applyProtection="1">
      <alignment horizontal="justify" vertical="center" wrapText="1"/>
      <protection/>
    </xf>
    <xf numFmtId="0" fontId="2" fillId="48" borderId="14" xfId="0" applyFont="1" applyFill="1" applyBorder="1" applyAlignment="1" applyProtection="1">
      <alignment horizontal="center" vertical="center" wrapText="1"/>
      <protection/>
    </xf>
    <xf numFmtId="9" fontId="2" fillId="48" borderId="14" xfId="0" applyNumberFormat="1" applyFont="1" applyFill="1" applyBorder="1" applyAlignment="1" applyProtection="1">
      <alignment horizontal="center" vertical="center" wrapText="1"/>
      <protection/>
    </xf>
    <xf numFmtId="0" fontId="3" fillId="48" borderId="11" xfId="0" applyFont="1" applyFill="1" applyBorder="1" applyAlignment="1" applyProtection="1">
      <alignment horizontal="center" vertical="center" wrapText="1"/>
      <protection/>
    </xf>
    <xf numFmtId="0" fontId="2" fillId="48" borderId="11" xfId="0" applyFont="1" applyFill="1" applyBorder="1" applyAlignment="1" applyProtection="1">
      <alignment vertical="center" wrapText="1"/>
      <protection/>
    </xf>
    <xf numFmtId="0" fontId="2" fillId="48" borderId="11" xfId="0" applyFont="1" applyFill="1" applyBorder="1" applyAlignment="1" applyProtection="1">
      <alignment horizontal="justify" vertical="center" wrapText="1"/>
      <protection/>
    </xf>
    <xf numFmtId="0" fontId="2" fillId="48" borderId="11" xfId="0" applyFont="1" applyFill="1" applyBorder="1" applyAlignment="1" applyProtection="1">
      <alignment horizontal="center" vertical="center" wrapText="1"/>
      <protection/>
    </xf>
    <xf numFmtId="9" fontId="2" fillId="48" borderId="11" xfId="0" applyNumberFormat="1" applyFont="1" applyFill="1" applyBorder="1" applyAlignment="1" applyProtection="1">
      <alignment horizontal="center" vertical="center" wrapText="1"/>
      <protection/>
    </xf>
    <xf numFmtId="0" fontId="3" fillId="48" borderId="11" xfId="0" applyFont="1" applyFill="1" applyBorder="1" applyAlignment="1" applyProtection="1">
      <alignment vertical="center" wrapText="1"/>
      <protection/>
    </xf>
    <xf numFmtId="0" fontId="2" fillId="48" borderId="10" xfId="0" applyFont="1" applyFill="1" applyBorder="1" applyAlignment="1" applyProtection="1">
      <alignment horizontal="justify" vertical="center" wrapText="1"/>
      <protection/>
    </xf>
    <xf numFmtId="0" fontId="2" fillId="48" borderId="10" xfId="0" applyFont="1" applyFill="1" applyBorder="1" applyAlignment="1" applyProtection="1">
      <alignment horizontal="center" vertical="center" wrapText="1"/>
      <protection/>
    </xf>
    <xf numFmtId="9" fontId="2" fillId="48" borderId="10" xfId="0" applyNumberFormat="1" applyFont="1" applyFill="1" applyBorder="1" applyAlignment="1" applyProtection="1">
      <alignment horizontal="center" vertical="center" wrapText="1"/>
      <protection/>
    </xf>
    <xf numFmtId="1" fontId="3" fillId="49" borderId="14" xfId="0" applyNumberFormat="1" applyFont="1" applyFill="1" applyBorder="1" applyAlignment="1" applyProtection="1">
      <alignment horizontal="center" vertical="center"/>
      <protection/>
    </xf>
    <xf numFmtId="0" fontId="2" fillId="50" borderId="14" xfId="0" applyFont="1" applyFill="1" applyBorder="1" applyAlignment="1" applyProtection="1">
      <alignment horizontal="justify" vertical="center" wrapText="1"/>
      <protection/>
    </xf>
    <xf numFmtId="9" fontId="2" fillId="50" borderId="14" xfId="0" applyNumberFormat="1" applyFont="1" applyFill="1" applyBorder="1" applyAlignment="1" applyProtection="1">
      <alignment horizontal="center" vertical="center" wrapText="1"/>
      <protection/>
    </xf>
    <xf numFmtId="0" fontId="7" fillId="50" borderId="14" xfId="0" applyFont="1" applyFill="1" applyBorder="1" applyAlignment="1" applyProtection="1">
      <alignment horizontal="center" vertical="center" wrapText="1"/>
      <protection/>
    </xf>
    <xf numFmtId="1" fontId="3" fillId="49" borderId="11" xfId="0" applyNumberFormat="1" applyFont="1" applyFill="1" applyBorder="1" applyAlignment="1" applyProtection="1">
      <alignment horizontal="center" vertical="center"/>
      <protection/>
    </xf>
    <xf numFmtId="9" fontId="2" fillId="50" borderId="11" xfId="0" applyNumberFormat="1" applyFont="1" applyFill="1" applyBorder="1" applyAlignment="1" applyProtection="1">
      <alignment horizontal="center" vertical="center" wrapText="1"/>
      <protection/>
    </xf>
    <xf numFmtId="0" fontId="7" fillId="50" borderId="11" xfId="0" applyFont="1" applyFill="1" applyBorder="1" applyAlignment="1" applyProtection="1">
      <alignment horizontal="center" vertical="center" wrapText="1"/>
      <protection/>
    </xf>
    <xf numFmtId="0" fontId="8" fillId="50" borderId="11" xfId="0" applyFont="1" applyFill="1" applyBorder="1" applyAlignment="1" applyProtection="1">
      <alignment horizontal="justify" vertical="center" wrapText="1"/>
      <protection/>
    </xf>
    <xf numFmtId="0" fontId="8" fillId="50" borderId="11" xfId="0" applyFont="1" applyFill="1" applyBorder="1" applyAlignment="1" applyProtection="1">
      <alignment horizontal="center" vertical="center" wrapText="1"/>
      <protection/>
    </xf>
    <xf numFmtId="9" fontId="8" fillId="50" borderId="11" xfId="0" applyNumberFormat="1" applyFont="1" applyFill="1" applyBorder="1" applyAlignment="1" applyProtection="1">
      <alignment horizontal="center" vertical="center" wrapText="1"/>
      <protection/>
    </xf>
    <xf numFmtId="1" fontId="3" fillId="50" borderId="10" xfId="0" applyNumberFormat="1" applyFont="1" applyFill="1" applyBorder="1" applyAlignment="1" applyProtection="1">
      <alignment horizontal="center" vertical="center"/>
      <protection/>
    </xf>
    <xf numFmtId="9" fontId="2" fillId="50" borderId="10" xfId="0" applyNumberFormat="1" applyFont="1" applyFill="1" applyBorder="1" applyAlignment="1" applyProtection="1">
      <alignment horizontal="center" vertical="center" wrapText="1"/>
      <protection/>
    </xf>
    <xf numFmtId="0" fontId="7" fillId="50" borderId="10" xfId="0" applyFont="1" applyFill="1" applyBorder="1" applyAlignment="1" applyProtection="1">
      <alignment horizontal="center" vertical="center" wrapText="1"/>
      <protection/>
    </xf>
    <xf numFmtId="0" fontId="2" fillId="0" borderId="0" xfId="0" applyFont="1" applyAlignment="1" applyProtection="1">
      <alignment/>
      <protection/>
    </xf>
    <xf numFmtId="49" fontId="2" fillId="41" borderId="14" xfId="0" applyNumberFormat="1" applyFont="1" applyFill="1" applyBorder="1" applyAlignment="1" applyProtection="1">
      <alignment horizontal="center" vertical="center" wrapText="1"/>
      <protection/>
    </xf>
    <xf numFmtId="49" fontId="2" fillId="41" borderId="11" xfId="0" applyNumberFormat="1" applyFont="1" applyFill="1" applyBorder="1" applyAlignment="1" applyProtection="1">
      <alignment horizontal="center" vertical="center" wrapText="1"/>
      <protection/>
    </xf>
    <xf numFmtId="0" fontId="2" fillId="42" borderId="14" xfId="0" applyNumberFormat="1" applyFont="1" applyFill="1" applyBorder="1" applyAlignment="1" applyProtection="1">
      <alignment horizontal="center" vertical="center" wrapText="1"/>
      <protection/>
    </xf>
    <xf numFmtId="0" fontId="2" fillId="50" borderId="11" xfId="0" applyFont="1" applyFill="1" applyBorder="1" applyAlignment="1" applyProtection="1">
      <alignment horizontal="center" vertical="center" wrapText="1"/>
      <protection/>
    </xf>
    <xf numFmtId="0" fontId="2" fillId="50" borderId="10" xfId="0" applyFont="1" applyFill="1" applyBorder="1" applyAlignment="1" applyProtection="1">
      <alignment horizontal="center" vertical="center" wrapText="1"/>
      <protection/>
    </xf>
    <xf numFmtId="0" fontId="8" fillId="46" borderId="14" xfId="0" applyFont="1" applyFill="1" applyBorder="1" applyAlignment="1" applyProtection="1">
      <alignment horizontal="center" vertical="center" wrapText="1"/>
      <protection/>
    </xf>
    <xf numFmtId="0" fontId="8" fillId="46" borderId="11" xfId="0" applyFont="1" applyFill="1" applyBorder="1" applyAlignment="1" applyProtection="1">
      <alignment horizontal="center" vertical="center" wrapText="1"/>
      <protection/>
    </xf>
    <xf numFmtId="0" fontId="8" fillId="46" borderId="10"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8" fillId="45" borderId="11"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2" fillId="29" borderId="10" xfId="0" applyFont="1" applyFill="1" applyBorder="1" applyAlignment="1" applyProtection="1">
      <alignment horizontal="justify" vertical="center" wrapText="1"/>
      <protection/>
    </xf>
    <xf numFmtId="0" fontId="2" fillId="50" borderId="14" xfId="0" applyFont="1" applyFill="1" applyBorder="1" applyAlignment="1" applyProtection="1">
      <alignment horizontal="center" vertical="center" wrapText="1"/>
      <protection/>
    </xf>
    <xf numFmtId="0" fontId="2" fillId="50" borderId="11" xfId="0" applyFont="1" applyFill="1" applyBorder="1" applyAlignment="1" applyProtection="1">
      <alignment horizontal="justify" vertical="center" wrapText="1"/>
      <protection/>
    </xf>
    <xf numFmtId="0" fontId="2" fillId="50" borderId="10" xfId="0" applyFont="1" applyFill="1" applyBorder="1" applyAlignment="1" applyProtection="1">
      <alignment horizontal="justify" vertical="center" wrapText="1"/>
      <protection/>
    </xf>
    <xf numFmtId="0" fontId="2" fillId="29" borderId="11" xfId="0"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0" fontId="8" fillId="3" borderId="11" xfId="0" applyFont="1" applyFill="1" applyBorder="1" applyAlignment="1" applyProtection="1">
      <alignment horizontal="center" vertical="center" wrapText="1"/>
      <protection/>
    </xf>
    <xf numFmtId="0" fontId="8" fillId="45" borderId="11" xfId="0" applyFont="1" applyFill="1" applyBorder="1" applyAlignment="1" applyProtection="1">
      <alignment horizontal="justify" vertical="center" wrapText="1"/>
      <protection/>
    </xf>
    <xf numFmtId="0" fontId="8" fillId="45" borderId="10" xfId="0" applyFont="1" applyFill="1" applyBorder="1" applyAlignment="1" applyProtection="1">
      <alignment horizontal="justify" vertical="center" wrapText="1"/>
      <protection/>
    </xf>
    <xf numFmtId="0" fontId="2" fillId="29" borderId="14" xfId="0"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2" fillId="44" borderId="10" xfId="0" applyFont="1" applyFill="1" applyBorder="1" applyAlignment="1" applyProtection="1">
      <alignment horizontal="justify" vertical="center" wrapText="1"/>
      <protection/>
    </xf>
    <xf numFmtId="0" fontId="2" fillId="44" borderId="10" xfId="0" applyFont="1" applyFill="1" applyBorder="1" applyAlignment="1" applyProtection="1">
      <alignment horizontal="center" vertical="center" wrapText="1"/>
      <protection/>
    </xf>
    <xf numFmtId="9" fontId="2" fillId="44" borderId="11" xfId="57" applyFont="1" applyFill="1" applyBorder="1" applyAlignment="1" applyProtection="1">
      <alignment horizontal="center" vertical="center" wrapText="1"/>
      <protection/>
    </xf>
    <xf numFmtId="0" fontId="2" fillId="48" borderId="15" xfId="0" applyFont="1" applyFill="1" applyBorder="1" applyAlignment="1" applyProtection="1">
      <alignment horizontal="center" vertical="center" wrapText="1"/>
      <protection/>
    </xf>
    <xf numFmtId="0" fontId="2" fillId="48" borderId="16" xfId="0" applyFont="1" applyFill="1" applyBorder="1" applyAlignment="1" applyProtection="1">
      <alignment horizontal="center" vertical="center" wrapText="1"/>
      <protection/>
    </xf>
    <xf numFmtId="0" fontId="2" fillId="48" borderId="17" xfId="0" applyFont="1" applyFill="1" applyBorder="1" applyAlignment="1" applyProtection="1">
      <alignment horizontal="center" vertical="center" wrapText="1"/>
      <protection/>
    </xf>
    <xf numFmtId="1" fontId="3" fillId="44" borderId="11" xfId="57" applyNumberFormat="1"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8" fillId="43" borderId="14" xfId="0" applyFont="1" applyFill="1" applyBorder="1" applyAlignment="1" applyProtection="1">
      <alignment horizontal="center" vertical="center" wrapText="1"/>
      <protection/>
    </xf>
    <xf numFmtId="0" fontId="8" fillId="43" borderId="11" xfId="0" applyFont="1" applyFill="1" applyBorder="1" applyAlignment="1" applyProtection="1">
      <alignment horizontal="center" vertical="center" wrapText="1"/>
      <protection/>
    </xf>
    <xf numFmtId="0" fontId="8" fillId="43" borderId="10" xfId="0" applyFont="1" applyFill="1" applyBorder="1" applyAlignment="1" applyProtection="1">
      <alignment horizontal="center" vertical="center" wrapText="1"/>
      <protection/>
    </xf>
    <xf numFmtId="0" fontId="8" fillId="43" borderId="11" xfId="0" applyFont="1" applyFill="1" applyBorder="1" applyAlignment="1" applyProtection="1">
      <alignment horizontal="justify" vertical="center" wrapText="1"/>
      <protection/>
    </xf>
    <xf numFmtId="0" fontId="8" fillId="43" borderId="10" xfId="0" applyFont="1" applyFill="1" applyBorder="1" applyAlignment="1" applyProtection="1">
      <alignment horizontal="justify" vertical="center" wrapText="1"/>
      <protection/>
    </xf>
    <xf numFmtId="0" fontId="2" fillId="42" borderId="16" xfId="0" applyFont="1" applyFill="1" applyBorder="1" applyAlignment="1" applyProtection="1">
      <alignment horizontal="center" vertical="center" wrapText="1"/>
      <protection/>
    </xf>
    <xf numFmtId="0" fontId="2" fillId="42" borderId="17"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0" fontId="2" fillId="37" borderId="10" xfId="0" applyFont="1" applyFill="1" applyBorder="1" applyAlignment="1" applyProtection="1">
      <alignment horizontal="justify" vertical="center" wrapText="1"/>
      <protection/>
    </xf>
    <xf numFmtId="0" fontId="2" fillId="42" borderId="14"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0" fontId="2" fillId="42" borderId="10" xfId="0" applyFont="1" applyFill="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xf>
    <xf numFmtId="0" fontId="2" fillId="41" borderId="14"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0" xfId="0"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2" fillId="41" borderId="10" xfId="0" applyFont="1" applyFill="1" applyBorder="1" applyAlignment="1" applyProtection="1">
      <alignment horizontal="justify" vertical="center" wrapText="1"/>
      <protection/>
    </xf>
    <xf numFmtId="49" fontId="2" fillId="39" borderId="14" xfId="0" applyNumberFormat="1" applyFont="1" applyFill="1" applyBorder="1" applyAlignment="1" applyProtection="1">
      <alignment horizontal="center" vertical="center" wrapText="1"/>
      <protection/>
    </xf>
    <xf numFmtId="49" fontId="2" fillId="39" borderId="11" xfId="0" applyNumberFormat="1"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xf>
    <xf numFmtId="0" fontId="2" fillId="39" borderId="10" xfId="0" applyFont="1" applyFill="1" applyBorder="1" applyAlignment="1" applyProtection="1">
      <alignment horizontal="justify" vertical="center" wrapText="1"/>
      <protection/>
    </xf>
    <xf numFmtId="0" fontId="2" fillId="47" borderId="14" xfId="0" applyFont="1" applyFill="1" applyBorder="1" applyAlignment="1" applyProtection="1">
      <alignment horizontal="center" vertical="center" wrapText="1"/>
      <protection/>
    </xf>
    <xf numFmtId="0" fontId="2" fillId="47" borderId="11" xfId="0" applyFont="1" applyFill="1" applyBorder="1" applyAlignment="1" applyProtection="1">
      <alignment horizontal="center" vertical="center" wrapText="1"/>
      <protection/>
    </xf>
    <xf numFmtId="0" fontId="2" fillId="47" borderId="10" xfId="0" applyFont="1" applyFill="1" applyBorder="1" applyAlignment="1" applyProtection="1">
      <alignment horizontal="center" vertical="center" wrapText="1"/>
      <protection/>
    </xf>
    <xf numFmtId="0" fontId="2" fillId="47" borderId="11" xfId="0" applyFont="1" applyFill="1" applyBorder="1" applyAlignment="1" applyProtection="1">
      <alignment horizontal="justify" vertical="center" wrapText="1"/>
      <protection/>
    </xf>
    <xf numFmtId="0" fontId="2" fillId="47" borderId="10" xfId="0" applyFont="1" applyFill="1" applyBorder="1" applyAlignment="1" applyProtection="1">
      <alignment horizontal="justify" vertical="center" wrapText="1"/>
      <protection/>
    </xf>
    <xf numFmtId="1" fontId="3" fillId="34" borderId="18" xfId="0" applyNumberFormat="1"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wrapText="1"/>
      <protection/>
    </xf>
    <xf numFmtId="0" fontId="2" fillId="37" borderId="18" xfId="0" applyFont="1" applyFill="1" applyBorder="1" applyAlignment="1" applyProtection="1">
      <alignment horizontal="justify" vertical="center" wrapText="1"/>
      <protection/>
    </xf>
    <xf numFmtId="9" fontId="2" fillId="37" borderId="18" xfId="0" applyNumberFormat="1" applyFont="1" applyFill="1" applyBorder="1" applyAlignment="1" applyProtection="1">
      <alignment horizontal="center" vertical="center" wrapText="1"/>
      <protection/>
    </xf>
    <xf numFmtId="0" fontId="3" fillId="42" borderId="14" xfId="0" applyFont="1" applyFill="1" applyBorder="1" applyAlignment="1" applyProtection="1">
      <alignment horizontal="center" vertical="center" wrapText="1"/>
      <protection/>
    </xf>
    <xf numFmtId="0" fontId="3" fillId="42" borderId="11" xfId="0" applyFont="1" applyFill="1" applyBorder="1" applyAlignment="1" applyProtection="1">
      <alignment horizontal="center" vertical="center" wrapText="1"/>
      <protection/>
    </xf>
    <xf numFmtId="0" fontId="2" fillId="42" borderId="11" xfId="0" applyNumberFormat="1" applyFont="1" applyFill="1" applyBorder="1" applyAlignment="1" applyProtection="1">
      <alignment horizontal="justify" vertical="center" wrapText="1"/>
      <protection/>
    </xf>
    <xf numFmtId="0" fontId="2" fillId="42"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horizontal="justify" vertical="center" wrapText="1"/>
      <protection/>
    </xf>
    <xf numFmtId="0" fontId="3" fillId="42" borderId="10" xfId="0" applyFont="1" applyFill="1" applyBorder="1" applyAlignment="1" applyProtection="1">
      <alignment horizontal="center" vertical="center" wrapText="1"/>
      <protection/>
    </xf>
    <xf numFmtId="0" fontId="2" fillId="42" borderId="10" xfId="0" applyFont="1" applyFill="1" applyBorder="1" applyAlignment="1" applyProtection="1">
      <alignment vertical="center" wrapText="1"/>
      <protection/>
    </xf>
    <xf numFmtId="0" fontId="2" fillId="42" borderId="10" xfId="0" applyFont="1" applyFill="1" applyBorder="1" applyAlignment="1" applyProtection="1">
      <alignment horizontal="justify" vertical="center" wrapText="1"/>
      <protection/>
    </xf>
    <xf numFmtId="9" fontId="2" fillId="42" borderId="10" xfId="0" applyNumberFormat="1" applyFont="1" applyFill="1" applyBorder="1" applyAlignment="1" applyProtection="1">
      <alignment horizontal="center" vertical="center" wrapText="1"/>
      <protection/>
    </xf>
    <xf numFmtId="1" fontId="3" fillId="38" borderId="16" xfId="0" applyNumberFormat="1" applyFont="1" applyFill="1" applyBorder="1" applyAlignment="1" applyProtection="1">
      <alignment horizontal="center" vertical="center" wrapText="1"/>
      <protection/>
    </xf>
    <xf numFmtId="0" fontId="2" fillId="42" borderId="16" xfId="0" applyFont="1" applyFill="1" applyBorder="1" applyAlignment="1" applyProtection="1">
      <alignment horizontal="justify" vertical="center" wrapText="1"/>
      <protection/>
    </xf>
    <xf numFmtId="9" fontId="2" fillId="42" borderId="16" xfId="0" applyNumberFormat="1" applyFont="1" applyFill="1" applyBorder="1" applyAlignment="1" applyProtection="1">
      <alignment horizontal="center" vertical="center" wrapText="1"/>
      <protection/>
    </xf>
    <xf numFmtId="0" fontId="3" fillId="51" borderId="19" xfId="0" applyFont="1" applyFill="1" applyBorder="1" applyAlignment="1" applyProtection="1">
      <alignment vertical="center" textRotation="255"/>
      <protection/>
    </xf>
    <xf numFmtId="9" fontId="2" fillId="51" borderId="19" xfId="0" applyNumberFormat="1" applyFont="1" applyFill="1" applyBorder="1" applyAlignment="1" applyProtection="1">
      <alignment horizontal="center" vertical="center" wrapText="1"/>
      <protection/>
    </xf>
    <xf numFmtId="0" fontId="2" fillId="51" borderId="19" xfId="0" applyFont="1" applyFill="1" applyBorder="1" applyAlignment="1" applyProtection="1">
      <alignment horizontal="center" vertical="center" wrapText="1"/>
      <protection/>
    </xf>
    <xf numFmtId="0" fontId="3" fillId="51" borderId="14" xfId="0" applyFont="1" applyFill="1" applyBorder="1" applyAlignment="1" applyProtection="1">
      <alignment horizontal="center" vertical="center" wrapText="1"/>
      <protection/>
    </xf>
    <xf numFmtId="0" fontId="2" fillId="51" borderId="14" xfId="0" applyFont="1" applyFill="1" applyBorder="1" applyAlignment="1" applyProtection="1">
      <alignment horizontal="justify" vertical="center" wrapText="1"/>
      <protection/>
    </xf>
    <xf numFmtId="0" fontId="2" fillId="51" borderId="14" xfId="0" applyFont="1" applyFill="1" applyBorder="1" applyAlignment="1" applyProtection="1">
      <alignment horizontal="center" vertical="center" wrapText="1"/>
      <protection/>
    </xf>
    <xf numFmtId="9" fontId="2" fillId="51" borderId="14" xfId="55" applyNumberFormat="1" applyFont="1" applyFill="1" applyBorder="1" applyAlignment="1" applyProtection="1">
      <alignment horizontal="center" vertical="center" wrapText="1"/>
      <protection/>
    </xf>
    <xf numFmtId="0" fontId="3" fillId="51" borderId="11" xfId="0" applyFont="1" applyFill="1" applyBorder="1" applyAlignment="1" applyProtection="1">
      <alignment horizontal="center" vertical="center" wrapText="1"/>
      <protection/>
    </xf>
    <xf numFmtId="0" fontId="2" fillId="51" borderId="11" xfId="0" applyFont="1" applyFill="1" applyBorder="1" applyAlignment="1" applyProtection="1">
      <alignment horizontal="center" vertical="center" wrapText="1"/>
      <protection/>
    </xf>
    <xf numFmtId="9" fontId="2" fillId="51" borderId="11" xfId="55" applyNumberFormat="1" applyFont="1" applyFill="1" applyBorder="1" applyAlignment="1" applyProtection="1">
      <alignment horizontal="center" vertical="center" wrapText="1"/>
      <protection/>
    </xf>
    <xf numFmtId="9" fontId="2" fillId="51" borderId="11" xfId="0" applyNumberFormat="1" applyFont="1" applyFill="1" applyBorder="1" applyAlignment="1" applyProtection="1">
      <alignment horizontal="center" vertical="center" wrapText="1"/>
      <protection/>
    </xf>
    <xf numFmtId="0" fontId="2" fillId="51" borderId="11" xfId="0" applyFont="1" applyFill="1" applyBorder="1" applyAlignment="1" applyProtection="1">
      <alignment horizontal="justify" vertical="center" wrapText="1"/>
      <protection/>
    </xf>
    <xf numFmtId="0" fontId="3" fillId="51" borderId="10" xfId="0" applyFont="1" applyFill="1" applyBorder="1" applyAlignment="1" applyProtection="1">
      <alignment horizontal="center" vertical="center" wrapText="1"/>
      <protection/>
    </xf>
    <xf numFmtId="0" fontId="2" fillId="51" borderId="10" xfId="0" applyFont="1" applyFill="1" applyBorder="1" applyAlignment="1" applyProtection="1">
      <alignment horizontal="center" vertical="center" wrapText="1"/>
      <protection/>
    </xf>
    <xf numFmtId="0" fontId="2" fillId="51" borderId="10" xfId="0" applyFont="1" applyFill="1" applyBorder="1" applyAlignment="1" applyProtection="1">
      <alignment horizontal="justify" vertical="center" wrapText="1"/>
      <protection/>
    </xf>
    <xf numFmtId="9" fontId="2" fillId="51" borderId="10" xfId="0" applyNumberFormat="1" applyFont="1" applyFill="1" applyBorder="1" applyAlignment="1" applyProtection="1">
      <alignment horizontal="center" vertical="center" wrapText="1"/>
      <protection/>
    </xf>
    <xf numFmtId="0" fontId="3" fillId="51" borderId="19" xfId="0" applyFont="1" applyFill="1" applyBorder="1" applyAlignment="1" applyProtection="1">
      <alignment horizontal="center" vertical="center" textRotation="255"/>
      <protection/>
    </xf>
    <xf numFmtId="0" fontId="3" fillId="0" borderId="0" xfId="0" applyFont="1" applyAlignment="1" applyProtection="1">
      <alignment horizontal="center" vertical="center"/>
      <protection/>
    </xf>
    <xf numFmtId="0" fontId="13" fillId="52" borderId="20" xfId="0" applyFont="1" applyFill="1" applyBorder="1" applyAlignment="1" applyProtection="1">
      <alignment horizontal="center" vertical="center" wrapText="1"/>
      <protection/>
    </xf>
    <xf numFmtId="9" fontId="13" fillId="52" borderId="20" xfId="0" applyNumberFormat="1" applyFont="1" applyFill="1" applyBorder="1" applyAlignment="1" applyProtection="1">
      <alignment horizontal="center" vertical="center" wrapText="1"/>
      <protection/>
    </xf>
    <xf numFmtId="0" fontId="13" fillId="52" borderId="20" xfId="0" applyFont="1" applyFill="1" applyBorder="1" applyAlignment="1" applyProtection="1">
      <alignment horizontal="justify" vertical="center" wrapText="1"/>
      <protection/>
    </xf>
    <xf numFmtId="0" fontId="8" fillId="39" borderId="20" xfId="0" applyFont="1" applyFill="1" applyBorder="1" applyAlignment="1" applyProtection="1">
      <alignment horizontal="center" vertical="center" wrapText="1"/>
      <protection locked="0"/>
    </xf>
    <xf numFmtId="0" fontId="2" fillId="39" borderId="21" xfId="0" applyFont="1" applyFill="1" applyBorder="1" applyAlignment="1" applyProtection="1">
      <alignment horizontal="center" vertical="center" wrapText="1"/>
      <protection/>
    </xf>
    <xf numFmtId="0" fontId="13" fillId="52" borderId="15" xfId="0" applyFont="1" applyFill="1" applyBorder="1" applyAlignment="1" applyProtection="1">
      <alignment horizontal="center" vertical="center" textRotation="90" wrapText="1"/>
      <protection/>
    </xf>
    <xf numFmtId="9" fontId="13" fillId="52" borderId="15" xfId="0" applyNumberFormat="1" applyFont="1" applyFill="1" applyBorder="1" applyAlignment="1" applyProtection="1">
      <alignment horizontal="center" vertical="center" textRotation="90" wrapText="1"/>
      <protection/>
    </xf>
    <xf numFmtId="9" fontId="13" fillId="52" borderId="15" xfId="0" applyNumberFormat="1" applyFont="1" applyFill="1" applyBorder="1" applyAlignment="1" applyProtection="1">
      <alignment horizontal="center" vertical="center" wrapText="1"/>
      <protection/>
    </xf>
    <xf numFmtId="0" fontId="13" fillId="52" borderId="15" xfId="0" applyFont="1" applyFill="1" applyBorder="1" applyAlignment="1" applyProtection="1">
      <alignment horizontal="center" vertical="center" wrapText="1"/>
      <protection/>
    </xf>
    <xf numFmtId="0" fontId="13" fillId="52" borderId="15" xfId="0" applyFont="1" applyFill="1" applyBorder="1" applyAlignment="1" applyProtection="1">
      <alignment horizontal="justify" vertical="center" wrapText="1"/>
      <protection/>
    </xf>
    <xf numFmtId="9" fontId="2" fillId="39" borderId="20" xfId="0" applyNumberFormat="1" applyFont="1" applyFill="1" applyBorder="1" applyAlignment="1" applyProtection="1">
      <alignment horizontal="center" vertical="center" wrapText="1"/>
      <protection locked="0"/>
    </xf>
    <xf numFmtId="9" fontId="2" fillId="39" borderId="20" xfId="0" applyNumberFormat="1" applyFont="1" applyFill="1" applyBorder="1" applyAlignment="1" applyProtection="1">
      <alignment horizontal="justify" vertical="center" wrapText="1"/>
      <protection locked="0"/>
    </xf>
    <xf numFmtId="9" fontId="2" fillId="41" borderId="20" xfId="0" applyNumberFormat="1" applyFont="1" applyFill="1" applyBorder="1" applyAlignment="1" applyProtection="1">
      <alignment horizontal="center" vertical="center" wrapText="1"/>
      <protection locked="0"/>
    </xf>
    <xf numFmtId="0" fontId="8" fillId="41" borderId="20" xfId="0" applyFont="1" applyFill="1" applyBorder="1" applyAlignment="1" applyProtection="1">
      <alignment horizontal="center" vertical="center" wrapText="1"/>
      <protection locked="0"/>
    </xf>
    <xf numFmtId="9" fontId="2" fillId="41" borderId="20" xfId="0" applyNumberFormat="1" applyFont="1" applyFill="1" applyBorder="1" applyAlignment="1" applyProtection="1">
      <alignment horizontal="justify" vertical="center" wrapText="1"/>
      <protection locked="0"/>
    </xf>
    <xf numFmtId="0" fontId="2" fillId="42" borderId="20" xfId="0" applyFont="1" applyFill="1" applyBorder="1" applyAlignment="1" applyProtection="1">
      <alignment horizontal="center" vertical="center"/>
      <protection locked="0"/>
    </xf>
    <xf numFmtId="9" fontId="2" fillId="42" borderId="20" xfId="0" applyNumberFormat="1"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9" fontId="2" fillId="42" borderId="20" xfId="0" applyNumberFormat="1" applyFont="1" applyFill="1" applyBorder="1" applyAlignment="1" applyProtection="1">
      <alignment horizontal="justify" vertical="center" wrapText="1"/>
      <protection locked="0"/>
    </xf>
    <xf numFmtId="9" fontId="2" fillId="44" borderId="20" xfId="0" applyNumberFormat="1" applyFont="1" applyFill="1" applyBorder="1" applyAlignment="1" applyProtection="1">
      <alignment horizontal="center" vertical="center" wrapText="1"/>
      <protection locked="0"/>
    </xf>
    <xf numFmtId="0" fontId="8" fillId="44" borderId="20" xfId="0" applyFont="1" applyFill="1" applyBorder="1" applyAlignment="1" applyProtection="1">
      <alignment horizontal="center" vertical="center" wrapText="1"/>
      <protection locked="0"/>
    </xf>
    <xf numFmtId="9" fontId="2" fillId="44" borderId="20" xfId="0" applyNumberFormat="1" applyFont="1" applyFill="1" applyBorder="1" applyAlignment="1" applyProtection="1">
      <alignment horizontal="justify" vertical="center" wrapText="1"/>
      <protection locked="0"/>
    </xf>
    <xf numFmtId="9" fontId="2" fillId="45" borderId="20" xfId="0" applyNumberFormat="1" applyFont="1" applyFill="1" applyBorder="1" applyAlignment="1" applyProtection="1">
      <alignment horizontal="center" vertical="center" wrapText="1"/>
      <protection locked="0"/>
    </xf>
    <xf numFmtId="0" fontId="8" fillId="45" borderId="20" xfId="0" applyFont="1" applyFill="1" applyBorder="1" applyAlignment="1" applyProtection="1">
      <alignment horizontal="center" vertical="center" wrapText="1"/>
      <protection locked="0"/>
    </xf>
    <xf numFmtId="9" fontId="2" fillId="29" borderId="20" xfId="0" applyNumberFormat="1" applyFont="1" applyFill="1" applyBorder="1" applyAlignment="1" applyProtection="1">
      <alignment horizontal="center" vertical="center" wrapText="1"/>
      <protection locked="0"/>
    </xf>
    <xf numFmtId="0" fontId="8" fillId="29" borderId="20" xfId="0" applyFont="1" applyFill="1" applyBorder="1" applyAlignment="1" applyProtection="1">
      <alignment horizontal="center" vertical="center" wrapText="1"/>
      <protection locked="0"/>
    </xf>
    <xf numFmtId="9" fontId="2" fillId="29" borderId="20" xfId="0" applyNumberFormat="1" applyFont="1" applyFill="1" applyBorder="1" applyAlignment="1" applyProtection="1">
      <alignment horizontal="justify" vertical="center" wrapText="1"/>
      <protection locked="0"/>
    </xf>
    <xf numFmtId="9" fontId="2" fillId="46" borderId="20" xfId="0" applyNumberFormat="1" applyFont="1" applyFill="1" applyBorder="1" applyAlignment="1" applyProtection="1">
      <alignment horizontal="center" vertical="center" wrapText="1"/>
      <protection locked="0"/>
    </xf>
    <xf numFmtId="0" fontId="8" fillId="46" borderId="20" xfId="0" applyFont="1" applyFill="1" applyBorder="1" applyAlignment="1" applyProtection="1">
      <alignment horizontal="center" vertical="center" wrapText="1"/>
      <protection locked="0"/>
    </xf>
    <xf numFmtId="9" fontId="2" fillId="46" borderId="20" xfId="0" applyNumberFormat="1" applyFont="1" applyFill="1" applyBorder="1" applyAlignment="1" applyProtection="1">
      <alignment horizontal="justify" vertical="center" wrapText="1"/>
      <protection locked="0"/>
    </xf>
    <xf numFmtId="9" fontId="2" fillId="47" borderId="20" xfId="0" applyNumberFormat="1" applyFont="1" applyFill="1" applyBorder="1" applyAlignment="1" applyProtection="1">
      <alignment horizontal="center" vertical="center" wrapText="1"/>
      <protection locked="0"/>
    </xf>
    <xf numFmtId="0" fontId="8" fillId="47" borderId="20" xfId="0" applyFont="1" applyFill="1" applyBorder="1" applyAlignment="1" applyProtection="1">
      <alignment horizontal="center" vertical="center" wrapText="1"/>
      <protection locked="0"/>
    </xf>
    <xf numFmtId="9" fontId="2" fillId="47" borderId="20" xfId="0" applyNumberFormat="1" applyFont="1" applyFill="1" applyBorder="1" applyAlignment="1" applyProtection="1">
      <alignment horizontal="justify" vertical="center" wrapText="1"/>
      <protection locked="0"/>
    </xf>
    <xf numFmtId="9" fontId="2" fillId="48" borderId="20" xfId="0" applyNumberFormat="1" applyFont="1" applyFill="1" applyBorder="1" applyAlignment="1" applyProtection="1">
      <alignment horizontal="center" vertical="center" wrapText="1"/>
      <protection locked="0"/>
    </xf>
    <xf numFmtId="0" fontId="8" fillId="48" borderId="20" xfId="0" applyFont="1" applyFill="1" applyBorder="1" applyAlignment="1" applyProtection="1">
      <alignment horizontal="center" vertical="center" wrapText="1"/>
      <protection locked="0"/>
    </xf>
    <xf numFmtId="9" fontId="2" fillId="48" borderId="20" xfId="0" applyNumberFormat="1" applyFont="1" applyFill="1" applyBorder="1" applyAlignment="1" applyProtection="1">
      <alignment horizontal="justify" vertical="center" wrapText="1"/>
      <protection locked="0"/>
    </xf>
    <xf numFmtId="9" fontId="2" fillId="50" borderId="20" xfId="0" applyNumberFormat="1" applyFont="1" applyFill="1" applyBorder="1" applyAlignment="1" applyProtection="1">
      <alignment horizontal="center" vertical="center" wrapText="1"/>
      <protection locked="0"/>
    </xf>
    <xf numFmtId="0" fontId="8" fillId="50" borderId="20" xfId="0" applyFont="1" applyFill="1" applyBorder="1" applyAlignment="1" applyProtection="1">
      <alignment horizontal="center" vertical="center" wrapText="1"/>
      <protection locked="0"/>
    </xf>
    <xf numFmtId="9" fontId="2" fillId="50" borderId="20" xfId="0" applyNumberFormat="1" applyFont="1" applyFill="1" applyBorder="1" applyAlignment="1" applyProtection="1">
      <alignment horizontal="justify" vertical="center" wrapText="1"/>
      <protection locked="0"/>
    </xf>
    <xf numFmtId="9" fontId="2" fillId="39" borderId="20" xfId="0" applyNumberFormat="1" applyFont="1" applyFill="1" applyBorder="1" applyAlignment="1" applyProtection="1">
      <alignment horizontal="center" vertical="center" wrapText="1"/>
      <protection/>
    </xf>
    <xf numFmtId="0" fontId="8" fillId="39" borderId="20" xfId="0" applyFont="1" applyFill="1" applyBorder="1" applyAlignment="1" applyProtection="1">
      <alignment horizontal="center" vertical="center" wrapText="1"/>
      <protection/>
    </xf>
    <xf numFmtId="0" fontId="15" fillId="39" borderId="20" xfId="0" applyFont="1" applyFill="1" applyBorder="1" applyAlignment="1" applyProtection="1">
      <alignment horizontal="center" vertical="center"/>
      <protection/>
    </xf>
    <xf numFmtId="0" fontId="15" fillId="39" borderId="20" xfId="0" applyFont="1" applyFill="1" applyBorder="1" applyAlignment="1" applyProtection="1">
      <alignment horizontal="justify" vertical="center" wrapText="1"/>
      <protection/>
    </xf>
    <xf numFmtId="9" fontId="15" fillId="39" borderId="20" xfId="0" applyNumberFormat="1" applyFont="1" applyFill="1" applyBorder="1" applyAlignment="1" applyProtection="1">
      <alignment horizontal="center" vertical="center" wrapText="1"/>
      <protection/>
    </xf>
    <xf numFmtId="0" fontId="8" fillId="41" borderId="20" xfId="0" applyFont="1" applyFill="1" applyBorder="1" applyAlignment="1" applyProtection="1">
      <alignment horizontal="center" vertical="center" wrapText="1"/>
      <protection/>
    </xf>
    <xf numFmtId="0" fontId="15" fillId="41" borderId="20" xfId="0" applyFont="1" applyFill="1" applyBorder="1" applyAlignment="1" applyProtection="1">
      <alignment horizontal="center" vertical="center"/>
      <protection/>
    </xf>
    <xf numFmtId="9" fontId="15" fillId="41" borderId="20" xfId="0" applyNumberFormat="1" applyFont="1" applyFill="1" applyBorder="1" applyAlignment="1" applyProtection="1">
      <alignment horizontal="center" vertical="center" wrapText="1"/>
      <protection/>
    </xf>
    <xf numFmtId="0" fontId="15" fillId="41" borderId="20" xfId="0" applyFont="1" applyFill="1" applyBorder="1" applyAlignment="1" applyProtection="1">
      <alignment horizontal="justify" vertical="center" wrapText="1"/>
      <protection/>
    </xf>
    <xf numFmtId="0" fontId="8" fillId="42" borderId="20" xfId="0" applyFont="1" applyFill="1" applyBorder="1" applyAlignment="1" applyProtection="1">
      <alignment horizontal="center" vertical="center" wrapText="1"/>
      <protection/>
    </xf>
    <xf numFmtId="0" fontId="15" fillId="42" borderId="20" xfId="0" applyFont="1" applyFill="1" applyBorder="1" applyAlignment="1" applyProtection="1">
      <alignment horizontal="center" vertical="center"/>
      <protection/>
    </xf>
    <xf numFmtId="9" fontId="15" fillId="42" borderId="20" xfId="0" applyNumberFormat="1" applyFont="1" applyFill="1" applyBorder="1" applyAlignment="1" applyProtection="1">
      <alignment horizontal="center" vertical="center" wrapText="1"/>
      <protection/>
    </xf>
    <xf numFmtId="0" fontId="15" fillId="42" borderId="20" xfId="0" applyFont="1" applyFill="1" applyBorder="1" applyAlignment="1" applyProtection="1">
      <alignment horizontal="justify" vertical="center" wrapText="1"/>
      <protection/>
    </xf>
    <xf numFmtId="0" fontId="8" fillId="51" borderId="20" xfId="0" applyFont="1" applyFill="1" applyBorder="1" applyAlignment="1" applyProtection="1">
      <alignment horizontal="center" vertical="center" wrapText="1"/>
      <protection/>
    </xf>
    <xf numFmtId="0" fontId="15" fillId="51" borderId="20" xfId="0" applyFont="1" applyFill="1" applyBorder="1" applyAlignment="1" applyProtection="1">
      <alignment horizontal="center" vertical="center"/>
      <protection/>
    </xf>
    <xf numFmtId="9" fontId="15" fillId="51" borderId="20" xfId="0" applyNumberFormat="1" applyFont="1" applyFill="1" applyBorder="1" applyAlignment="1" applyProtection="1">
      <alignment horizontal="center" vertical="center" wrapText="1"/>
      <protection/>
    </xf>
    <xf numFmtId="0" fontId="15" fillId="51" borderId="20" xfId="0" applyFont="1" applyFill="1" applyBorder="1" applyAlignment="1" applyProtection="1">
      <alignment horizontal="justify" vertical="center" wrapText="1"/>
      <protection/>
    </xf>
    <xf numFmtId="0" fontId="8" fillId="37" borderId="20" xfId="0" applyFont="1" applyFill="1" applyBorder="1" applyAlignment="1" applyProtection="1">
      <alignment horizontal="center" vertical="center" wrapText="1"/>
      <protection/>
    </xf>
    <xf numFmtId="0" fontId="15" fillId="37" borderId="20" xfId="0" applyFont="1" applyFill="1" applyBorder="1" applyAlignment="1" applyProtection="1">
      <alignment horizontal="center" vertical="center"/>
      <protection/>
    </xf>
    <xf numFmtId="9" fontId="15" fillId="37" borderId="20" xfId="0" applyNumberFormat="1" applyFont="1" applyFill="1" applyBorder="1" applyAlignment="1" applyProtection="1">
      <alignment horizontal="center" vertical="center" wrapText="1"/>
      <protection/>
    </xf>
    <xf numFmtId="0" fontId="15" fillId="37" borderId="20" xfId="0" applyFont="1" applyFill="1" applyBorder="1" applyAlignment="1" applyProtection="1">
      <alignment horizontal="justify" vertical="center" wrapText="1"/>
      <protection/>
    </xf>
    <xf numFmtId="0" fontId="8" fillId="43" borderId="20" xfId="0" applyFont="1" applyFill="1" applyBorder="1" applyAlignment="1" applyProtection="1">
      <alignment horizontal="center" vertical="center" wrapText="1"/>
      <protection/>
    </xf>
    <xf numFmtId="0" fontId="15" fillId="43" borderId="20" xfId="0" applyFont="1" applyFill="1" applyBorder="1" applyAlignment="1" applyProtection="1">
      <alignment horizontal="center" vertical="center"/>
      <protection/>
    </xf>
    <xf numFmtId="9" fontId="15" fillId="43" borderId="20" xfId="0" applyNumberFormat="1" applyFont="1" applyFill="1" applyBorder="1" applyAlignment="1" applyProtection="1">
      <alignment horizontal="center" vertical="center" wrapText="1"/>
      <protection/>
    </xf>
    <xf numFmtId="0" fontId="15" fillId="43" borderId="20" xfId="0" applyFont="1" applyFill="1" applyBorder="1" applyAlignment="1" applyProtection="1">
      <alignment horizontal="justify" vertical="center" wrapText="1"/>
      <protection/>
    </xf>
    <xf numFmtId="0" fontId="8" fillId="44" borderId="20" xfId="0" applyFont="1" applyFill="1" applyBorder="1" applyAlignment="1" applyProtection="1">
      <alignment horizontal="center" vertical="center" wrapText="1"/>
      <protection/>
    </xf>
    <xf numFmtId="0" fontId="15" fillId="44" borderId="20" xfId="0" applyFont="1" applyFill="1" applyBorder="1" applyAlignment="1" applyProtection="1">
      <alignment horizontal="center" vertical="center"/>
      <protection/>
    </xf>
    <xf numFmtId="9" fontId="15" fillId="44" borderId="20" xfId="0" applyNumberFormat="1" applyFont="1" applyFill="1" applyBorder="1" applyAlignment="1" applyProtection="1">
      <alignment horizontal="center" vertical="center" wrapText="1"/>
      <protection/>
    </xf>
    <xf numFmtId="0" fontId="15" fillId="44" borderId="20" xfId="0" applyFont="1" applyFill="1" applyBorder="1" applyAlignment="1" applyProtection="1">
      <alignment horizontal="justify" vertical="center" wrapText="1"/>
      <protection/>
    </xf>
    <xf numFmtId="9" fontId="8" fillId="45" borderId="14" xfId="0" applyNumberFormat="1" applyFont="1" applyFill="1" applyBorder="1" applyAlignment="1" applyProtection="1">
      <alignment horizontal="center" vertical="center" wrapText="1"/>
      <protection/>
    </xf>
    <xf numFmtId="0" fontId="8" fillId="45" borderId="20" xfId="0" applyFont="1" applyFill="1" applyBorder="1" applyAlignment="1" applyProtection="1">
      <alignment horizontal="center" vertical="center" wrapText="1"/>
      <protection/>
    </xf>
    <xf numFmtId="0" fontId="15" fillId="45" borderId="20" xfId="0" applyFont="1" applyFill="1" applyBorder="1" applyAlignment="1" applyProtection="1">
      <alignment horizontal="center" vertical="center"/>
      <protection/>
    </xf>
    <xf numFmtId="9" fontId="15" fillId="45" borderId="20" xfId="0" applyNumberFormat="1" applyFont="1" applyFill="1" applyBorder="1" applyAlignment="1" applyProtection="1">
      <alignment horizontal="center" vertical="center" wrapText="1"/>
      <protection/>
    </xf>
    <xf numFmtId="0" fontId="15" fillId="45" borderId="20" xfId="0" applyFont="1" applyFill="1" applyBorder="1" applyAlignment="1" applyProtection="1">
      <alignment horizontal="justify" vertical="center" wrapText="1"/>
      <protection/>
    </xf>
    <xf numFmtId="9" fontId="8" fillId="45" borderId="10" xfId="0" applyNumberFormat="1" applyFont="1" applyFill="1" applyBorder="1" applyAlignment="1" applyProtection="1">
      <alignment horizontal="center" vertical="center" wrapText="1"/>
      <protection/>
    </xf>
    <xf numFmtId="0" fontId="8" fillId="29" borderId="20" xfId="0" applyFont="1" applyFill="1" applyBorder="1" applyAlignment="1" applyProtection="1">
      <alignment horizontal="center" vertical="center" wrapText="1"/>
      <protection/>
    </xf>
    <xf numFmtId="0" fontId="15" fillId="29" borderId="20" xfId="0" applyFont="1" applyFill="1" applyBorder="1" applyAlignment="1" applyProtection="1">
      <alignment horizontal="center" vertical="center"/>
      <protection/>
    </xf>
    <xf numFmtId="9" fontId="15" fillId="29" borderId="20" xfId="0" applyNumberFormat="1" applyFont="1" applyFill="1" applyBorder="1" applyAlignment="1" applyProtection="1">
      <alignment horizontal="center" vertical="center" wrapText="1"/>
      <protection/>
    </xf>
    <xf numFmtId="0" fontId="15" fillId="29" borderId="20" xfId="0" applyFont="1" applyFill="1" applyBorder="1" applyAlignment="1" applyProtection="1">
      <alignment horizontal="justify" vertical="center" wrapText="1"/>
      <protection/>
    </xf>
    <xf numFmtId="0" fontId="8" fillId="46" borderId="20" xfId="0" applyFont="1" applyFill="1" applyBorder="1" applyAlignment="1" applyProtection="1">
      <alignment horizontal="center" vertical="center" wrapText="1"/>
      <protection/>
    </xf>
    <xf numFmtId="0" fontId="15" fillId="46" borderId="20" xfId="0" applyFont="1" applyFill="1" applyBorder="1" applyAlignment="1" applyProtection="1">
      <alignment horizontal="center" vertical="center"/>
      <protection/>
    </xf>
    <xf numFmtId="9" fontId="15" fillId="46" borderId="20" xfId="0" applyNumberFormat="1" applyFont="1" applyFill="1" applyBorder="1" applyAlignment="1" applyProtection="1">
      <alignment horizontal="center" vertical="center" wrapText="1"/>
      <protection/>
    </xf>
    <xf numFmtId="0" fontId="15" fillId="46" borderId="20" xfId="0" applyFont="1" applyFill="1" applyBorder="1" applyAlignment="1" applyProtection="1">
      <alignment horizontal="justify" vertical="center" wrapText="1"/>
      <protection/>
    </xf>
    <xf numFmtId="0" fontId="8" fillId="47" borderId="20" xfId="0" applyFont="1" applyFill="1" applyBorder="1" applyAlignment="1" applyProtection="1">
      <alignment horizontal="center" vertical="center" wrapText="1"/>
      <protection/>
    </xf>
    <xf numFmtId="0" fontId="15" fillId="47" borderId="20" xfId="0" applyFont="1" applyFill="1" applyBorder="1" applyAlignment="1" applyProtection="1">
      <alignment horizontal="center" vertical="center"/>
      <protection/>
    </xf>
    <xf numFmtId="9" fontId="15" fillId="47" borderId="20" xfId="0" applyNumberFormat="1" applyFont="1" applyFill="1" applyBorder="1" applyAlignment="1" applyProtection="1">
      <alignment horizontal="center" vertical="center" wrapText="1"/>
      <protection/>
    </xf>
    <xf numFmtId="0" fontId="15" fillId="47" borderId="20" xfId="0" applyFont="1" applyFill="1" applyBorder="1" applyAlignment="1" applyProtection="1">
      <alignment horizontal="justify" vertical="center" wrapText="1"/>
      <protection/>
    </xf>
    <xf numFmtId="0" fontId="8" fillId="48" borderId="20" xfId="0" applyFont="1" applyFill="1" applyBorder="1" applyAlignment="1" applyProtection="1">
      <alignment horizontal="center" vertical="center" wrapText="1"/>
      <protection/>
    </xf>
    <xf numFmtId="0" fontId="15" fillId="48" borderId="20" xfId="0" applyFont="1" applyFill="1" applyBorder="1" applyAlignment="1" applyProtection="1">
      <alignment horizontal="center" vertical="center"/>
      <protection/>
    </xf>
    <xf numFmtId="9" fontId="15" fillId="48" borderId="20" xfId="0" applyNumberFormat="1" applyFont="1" applyFill="1" applyBorder="1" applyAlignment="1" applyProtection="1">
      <alignment horizontal="center" vertical="center" wrapText="1"/>
      <protection/>
    </xf>
    <xf numFmtId="0" fontId="15" fillId="48" borderId="20" xfId="0" applyFont="1" applyFill="1" applyBorder="1" applyAlignment="1" applyProtection="1">
      <alignment horizontal="justify" vertical="center" wrapText="1"/>
      <protection/>
    </xf>
    <xf numFmtId="0" fontId="8" fillId="50" borderId="20" xfId="0" applyFont="1" applyFill="1" applyBorder="1" applyAlignment="1" applyProtection="1">
      <alignment horizontal="center" vertical="center" wrapText="1"/>
      <protection/>
    </xf>
    <xf numFmtId="0" fontId="15" fillId="50" borderId="20" xfId="0" applyFont="1" applyFill="1" applyBorder="1" applyAlignment="1" applyProtection="1">
      <alignment horizontal="center" vertical="center"/>
      <protection/>
    </xf>
    <xf numFmtId="9" fontId="15" fillId="50" borderId="20" xfId="0" applyNumberFormat="1" applyFont="1" applyFill="1" applyBorder="1" applyAlignment="1" applyProtection="1">
      <alignment horizontal="center" vertical="center" wrapText="1"/>
      <protection/>
    </xf>
    <xf numFmtId="0" fontId="15" fillId="50" borderId="20" xfId="0" applyFont="1" applyFill="1" applyBorder="1" applyAlignment="1" applyProtection="1">
      <alignment horizontal="justify" vertical="center" wrapText="1"/>
      <protection/>
    </xf>
    <xf numFmtId="0" fontId="2" fillId="42" borderId="20" xfId="0" applyFont="1" applyFill="1" applyBorder="1" applyAlignment="1" applyProtection="1">
      <alignment horizontal="center" vertical="center"/>
      <protection locked="0"/>
    </xf>
    <xf numFmtId="0" fontId="2" fillId="39" borderId="20" xfId="0" applyFont="1" applyFill="1" applyBorder="1" applyAlignment="1" applyProtection="1">
      <alignment horizontal="center" vertical="center"/>
      <protection locked="0"/>
    </xf>
    <xf numFmtId="0" fontId="2" fillId="41" borderId="20" xfId="0" applyFont="1" applyFill="1" applyBorder="1" applyAlignment="1" applyProtection="1">
      <alignment horizontal="center" vertical="center"/>
      <protection locked="0"/>
    </xf>
    <xf numFmtId="0" fontId="2" fillId="42" borderId="20" xfId="0" applyFont="1" applyFill="1" applyBorder="1" applyAlignment="1" applyProtection="1">
      <alignment horizontal="center" vertical="center"/>
      <protection locked="0"/>
    </xf>
    <xf numFmtId="0" fontId="2" fillId="42" borderId="20" xfId="0" applyFont="1" applyFill="1" applyBorder="1" applyAlignment="1" applyProtection="1">
      <alignment horizontal="center" vertical="center"/>
      <protection locked="0"/>
    </xf>
    <xf numFmtId="9" fontId="2" fillId="42" borderId="20" xfId="0" applyNumberFormat="1"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0" fontId="2" fillId="42" borderId="20" xfId="0" applyFont="1" applyFill="1" applyBorder="1" applyAlignment="1" applyProtection="1">
      <alignment horizontal="center" vertical="center"/>
      <protection locked="0"/>
    </xf>
    <xf numFmtId="9" fontId="2" fillId="42" borderId="20" xfId="0" applyNumberFormat="1"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9" fontId="2" fillId="51" borderId="20" xfId="0" applyNumberFormat="1" applyFont="1" applyFill="1" applyBorder="1" applyAlignment="1" applyProtection="1">
      <alignment horizontal="center" vertical="center" wrapText="1"/>
      <protection locked="0"/>
    </xf>
    <xf numFmtId="9" fontId="2" fillId="51" borderId="20" xfId="0" applyNumberFormat="1" applyFont="1" applyFill="1" applyBorder="1" applyAlignment="1" applyProtection="1">
      <alignment horizontal="justify" vertical="center" wrapText="1"/>
      <protection locked="0"/>
    </xf>
    <xf numFmtId="9" fontId="2" fillId="42" borderId="20" xfId="0" applyNumberFormat="1" applyFont="1" applyFill="1" applyBorder="1" applyAlignment="1" applyProtection="1">
      <alignment horizontal="center" vertical="center" wrapText="1"/>
      <protection locked="0"/>
    </xf>
    <xf numFmtId="9" fontId="2" fillId="42" borderId="20" xfId="0" applyNumberFormat="1" applyFont="1" applyFill="1" applyBorder="1" applyAlignment="1" applyProtection="1">
      <alignment horizontal="justify" vertical="center" wrapText="1"/>
      <protection locked="0"/>
    </xf>
    <xf numFmtId="0" fontId="2" fillId="37" borderId="20" xfId="0" applyFont="1" applyFill="1" applyBorder="1" applyAlignment="1" applyProtection="1">
      <alignment horizontal="center" vertical="center"/>
      <protection locked="0"/>
    </xf>
    <xf numFmtId="9" fontId="2" fillId="37" borderId="20" xfId="0" applyNumberFormat="1" applyFont="1" applyFill="1" applyBorder="1" applyAlignment="1" applyProtection="1">
      <alignment horizontal="center" vertical="center" wrapText="1"/>
      <protection locked="0"/>
    </xf>
    <xf numFmtId="9" fontId="2" fillId="37" borderId="20" xfId="0" applyNumberFormat="1" applyFont="1" applyFill="1" applyBorder="1" applyAlignment="1" applyProtection="1">
      <alignment horizontal="justify" vertical="center" wrapText="1"/>
      <protection locked="0"/>
    </xf>
    <xf numFmtId="9" fontId="2" fillId="39" borderId="20" xfId="0" applyNumberFormat="1" applyFont="1" applyFill="1" applyBorder="1" applyAlignment="1" applyProtection="1">
      <alignment horizontal="center" vertical="center" wrapText="1"/>
      <protection locked="0"/>
    </xf>
    <xf numFmtId="9" fontId="2" fillId="51" borderId="20" xfId="0" applyNumberFormat="1" applyFont="1" applyFill="1" applyBorder="1" applyAlignment="1" applyProtection="1">
      <alignment horizontal="center" vertical="center" wrapText="1"/>
      <protection locked="0"/>
    </xf>
    <xf numFmtId="0" fontId="2" fillId="43" borderId="20" xfId="0" applyFont="1" applyFill="1" applyBorder="1" applyAlignment="1" applyProtection="1">
      <alignment horizontal="center" vertical="center"/>
      <protection locked="0"/>
    </xf>
    <xf numFmtId="9" fontId="2" fillId="43" borderId="20" xfId="0" applyNumberFormat="1" applyFont="1" applyFill="1" applyBorder="1" applyAlignment="1" applyProtection="1">
      <alignment horizontal="center" vertical="center" wrapText="1"/>
      <protection locked="0"/>
    </xf>
    <xf numFmtId="9" fontId="2" fillId="43" borderId="20" xfId="0" applyNumberFormat="1" applyFont="1" applyFill="1" applyBorder="1" applyAlignment="1" applyProtection="1">
      <alignment horizontal="justify" vertical="center" wrapText="1"/>
      <protection locked="0"/>
    </xf>
    <xf numFmtId="0" fontId="2" fillId="44" borderId="20" xfId="0" applyFont="1" applyFill="1" applyBorder="1" applyAlignment="1" applyProtection="1">
      <alignment horizontal="center" vertical="center"/>
      <protection locked="0"/>
    </xf>
    <xf numFmtId="0" fontId="2" fillId="29" borderId="20" xfId="0" applyFont="1" applyFill="1" applyBorder="1" applyAlignment="1" applyProtection="1">
      <alignment horizontal="center" vertical="center"/>
      <protection locked="0"/>
    </xf>
    <xf numFmtId="0" fontId="2" fillId="46" borderId="20" xfId="0" applyFont="1" applyFill="1" applyBorder="1" applyAlignment="1" applyProtection="1">
      <alignment horizontal="center" vertical="center"/>
      <protection locked="0"/>
    </xf>
    <xf numFmtId="0" fontId="2" fillId="47" borderId="20" xfId="0" applyFont="1" applyFill="1" applyBorder="1" applyAlignment="1" applyProtection="1">
      <alignment horizontal="center" vertical="center"/>
      <protection locked="0"/>
    </xf>
    <xf numFmtId="0" fontId="2" fillId="48" borderId="20" xfId="0" applyFont="1" applyFill="1" applyBorder="1" applyAlignment="1" applyProtection="1">
      <alignment horizontal="center" vertical="center"/>
      <protection locked="0"/>
    </xf>
    <xf numFmtId="0" fontId="2" fillId="48" borderId="20" xfId="0" applyFont="1" applyFill="1" applyBorder="1" applyAlignment="1" applyProtection="1">
      <alignment horizontal="center" vertical="center"/>
      <protection locked="0"/>
    </xf>
    <xf numFmtId="0" fontId="2" fillId="48" borderId="20" xfId="0" applyFont="1" applyFill="1" applyBorder="1" applyAlignment="1" applyProtection="1">
      <alignment horizontal="center" vertical="center"/>
      <protection locked="0"/>
    </xf>
    <xf numFmtId="9" fontId="2" fillId="41" borderId="20" xfId="0" applyNumberFormat="1" applyFont="1" applyFill="1" applyBorder="1" applyAlignment="1" applyProtection="1">
      <alignment horizontal="center" vertical="center" wrapText="1"/>
      <protection locked="0"/>
    </xf>
    <xf numFmtId="9" fontId="2" fillId="42" borderId="20" xfId="0" applyNumberFormat="1" applyFont="1" applyFill="1" applyBorder="1" applyAlignment="1" applyProtection="1">
      <alignment horizontal="center" vertical="center" wrapText="1"/>
      <protection locked="0"/>
    </xf>
    <xf numFmtId="9" fontId="2" fillId="51" borderId="20" xfId="0" applyNumberFormat="1" applyFont="1" applyFill="1" applyBorder="1" applyAlignment="1" applyProtection="1">
      <alignment horizontal="center" vertical="center" wrapText="1"/>
      <protection locked="0"/>
    </xf>
    <xf numFmtId="0" fontId="8" fillId="44" borderId="20" xfId="0" applyFont="1" applyFill="1" applyBorder="1" applyAlignment="1" applyProtection="1">
      <alignment horizontal="center" vertical="center" wrapText="1"/>
      <protection locked="0"/>
    </xf>
    <xf numFmtId="0" fontId="2" fillId="29" borderId="20" xfId="0" applyFont="1" applyFill="1" applyBorder="1" applyAlignment="1" applyProtection="1">
      <alignment horizontal="center" vertical="center"/>
      <protection locked="0"/>
    </xf>
    <xf numFmtId="0" fontId="2" fillId="42" borderId="20" xfId="0" applyFont="1" applyFill="1" applyBorder="1" applyAlignment="1" applyProtection="1">
      <alignment horizontal="center" vertical="center"/>
      <protection locked="0"/>
    </xf>
    <xf numFmtId="0" fontId="2" fillId="43" borderId="20" xfId="0" applyFont="1" applyFill="1" applyBorder="1" applyAlignment="1" applyProtection="1">
      <alignment horizontal="center" vertical="center"/>
      <protection locked="0"/>
    </xf>
    <xf numFmtId="0" fontId="8" fillId="42" borderId="20" xfId="0" applyFont="1" applyFill="1" applyBorder="1" applyAlignment="1" applyProtection="1">
      <alignment horizontal="center" vertical="center" wrapText="1"/>
      <protection locked="0"/>
    </xf>
    <xf numFmtId="9" fontId="2" fillId="37" borderId="20" xfId="0" applyNumberFormat="1" applyFont="1" applyFill="1" applyBorder="1" applyAlignment="1" applyProtection="1">
      <alignment horizontal="center" vertical="center" wrapText="1"/>
      <protection locked="0"/>
    </xf>
    <xf numFmtId="0" fontId="8" fillId="37" borderId="20" xfId="0" applyFont="1" applyFill="1" applyBorder="1" applyAlignment="1" applyProtection="1">
      <alignment horizontal="center" vertical="center" wrapText="1"/>
      <protection locked="0"/>
    </xf>
    <xf numFmtId="0" fontId="2" fillId="43" borderId="20" xfId="0" applyFont="1" applyFill="1" applyBorder="1" applyAlignment="1" applyProtection="1">
      <alignment horizontal="center" vertical="center"/>
      <protection locked="0"/>
    </xf>
    <xf numFmtId="9" fontId="2" fillId="43" borderId="20" xfId="0" applyNumberFormat="1" applyFont="1" applyFill="1" applyBorder="1" applyAlignment="1" applyProtection="1">
      <alignment horizontal="center" vertical="center" wrapText="1"/>
      <protection locked="0"/>
    </xf>
    <xf numFmtId="0" fontId="2" fillId="45" borderId="20" xfId="0" applyFont="1" applyFill="1" applyBorder="1" applyAlignment="1" applyProtection="1">
      <alignment horizontal="center" vertical="center"/>
      <protection locked="0"/>
    </xf>
    <xf numFmtId="0" fontId="2" fillId="50" borderId="20" xfId="0" applyFont="1" applyFill="1" applyBorder="1" applyAlignment="1" applyProtection="1">
      <alignment horizontal="center" vertical="center"/>
      <protection locked="0"/>
    </xf>
    <xf numFmtId="0" fontId="2" fillId="42" borderId="20" xfId="0" applyFont="1" applyFill="1" applyBorder="1" applyAlignment="1" applyProtection="1">
      <alignment horizontal="center" vertical="center"/>
      <protection locked="0"/>
    </xf>
    <xf numFmtId="9" fontId="2" fillId="46" borderId="20" xfId="0" applyNumberFormat="1" applyFont="1" applyFill="1" applyBorder="1" applyAlignment="1" applyProtection="1">
      <alignment horizontal="center" vertical="center" wrapText="1"/>
      <protection locked="0"/>
    </xf>
    <xf numFmtId="9" fontId="2" fillId="50" borderId="20" xfId="0" applyNumberFormat="1" applyFont="1" applyFill="1" applyBorder="1" applyAlignment="1" applyProtection="1">
      <alignment horizontal="justify" vertical="center" wrapText="1"/>
      <protection locked="0"/>
    </xf>
    <xf numFmtId="0" fontId="8" fillId="50" borderId="13" xfId="0" applyFont="1" applyFill="1" applyBorder="1" applyAlignment="1" applyProtection="1">
      <alignment horizontal="justify" vertical="center" wrapText="1"/>
      <protection locked="0"/>
    </xf>
    <xf numFmtId="0" fontId="2" fillId="37" borderId="20" xfId="0" applyFont="1" applyFill="1" applyBorder="1" applyAlignment="1" applyProtection="1">
      <alignment horizontal="center" vertical="center"/>
      <protection locked="0"/>
    </xf>
    <xf numFmtId="0" fontId="2" fillId="37" borderId="20" xfId="0" applyFont="1" applyFill="1" applyBorder="1" applyAlignment="1" applyProtection="1">
      <alignment horizontal="center" vertical="center"/>
      <protection locked="0"/>
    </xf>
    <xf numFmtId="0" fontId="2" fillId="37" borderId="20" xfId="0" applyFont="1" applyFill="1" applyBorder="1" applyAlignment="1" applyProtection="1">
      <alignment horizontal="center" vertical="center"/>
      <protection locked="0"/>
    </xf>
    <xf numFmtId="0" fontId="8" fillId="51" borderId="20" xfId="0" applyFont="1" applyFill="1" applyBorder="1" applyAlignment="1" applyProtection="1">
      <alignment horizontal="center" vertical="center" wrapText="1"/>
      <protection locked="0"/>
    </xf>
    <xf numFmtId="0" fontId="2" fillId="51" borderId="20" xfId="0" applyFont="1" applyFill="1" applyBorder="1" applyAlignment="1" applyProtection="1">
      <alignment horizontal="center" vertical="center"/>
      <protection locked="0"/>
    </xf>
    <xf numFmtId="0" fontId="3" fillId="52" borderId="15" xfId="0" applyFont="1" applyFill="1" applyBorder="1" applyAlignment="1" applyProtection="1">
      <alignment horizontal="justify" vertical="center" wrapText="1"/>
      <protection/>
    </xf>
    <xf numFmtId="9" fontId="2" fillId="39" borderId="20" xfId="0" applyNumberFormat="1" applyFont="1" applyFill="1" applyBorder="1" applyAlignment="1" applyProtection="1">
      <alignment horizontal="justify" vertical="center" wrapText="1"/>
      <protection locked="0"/>
    </xf>
    <xf numFmtId="9" fontId="2" fillId="41" borderId="20" xfId="0" applyNumberFormat="1" applyFont="1" applyFill="1" applyBorder="1" applyAlignment="1" applyProtection="1">
      <alignment horizontal="justify" vertical="center" wrapText="1"/>
      <protection locked="0"/>
    </xf>
    <xf numFmtId="0" fontId="8" fillId="42" borderId="20" xfId="0" applyFont="1" applyFill="1" applyBorder="1" applyAlignment="1" applyProtection="1">
      <alignment horizontal="center" vertical="center" wrapText="1"/>
      <protection locked="0"/>
    </xf>
    <xf numFmtId="9" fontId="2" fillId="42" borderId="20" xfId="0" applyNumberFormat="1" applyFont="1" applyFill="1" applyBorder="1" applyAlignment="1" applyProtection="1">
      <alignment horizontal="justify" vertical="center" wrapText="1"/>
      <protection locked="0"/>
    </xf>
    <xf numFmtId="9" fontId="2" fillId="44" borderId="20" xfId="0" applyNumberFormat="1" applyFont="1" applyFill="1" applyBorder="1" applyAlignment="1" applyProtection="1">
      <alignment horizontal="justify" vertical="center" wrapText="1"/>
      <protection locked="0"/>
    </xf>
    <xf numFmtId="9" fontId="2" fillId="45" borderId="20" xfId="0" applyNumberFormat="1" applyFont="1" applyFill="1" applyBorder="1" applyAlignment="1" applyProtection="1">
      <alignment horizontal="justify" vertical="center" wrapText="1"/>
      <protection locked="0"/>
    </xf>
    <xf numFmtId="9" fontId="2" fillId="29" borderId="20" xfId="0" applyNumberFormat="1" applyFont="1" applyFill="1" applyBorder="1" applyAlignment="1" applyProtection="1">
      <alignment horizontal="justify" vertical="center" wrapText="1"/>
      <protection locked="0"/>
    </xf>
    <xf numFmtId="9" fontId="2" fillId="46" borderId="20" xfId="0" applyNumberFormat="1" applyFont="1" applyFill="1" applyBorder="1" applyAlignment="1" applyProtection="1">
      <alignment horizontal="justify" vertical="center" wrapText="1"/>
      <protection locked="0"/>
    </xf>
    <xf numFmtId="9" fontId="2" fillId="47" borderId="20" xfId="0" applyNumberFormat="1" applyFont="1" applyFill="1" applyBorder="1" applyAlignment="1" applyProtection="1">
      <alignment horizontal="justify" vertical="center" wrapText="1"/>
      <protection locked="0"/>
    </xf>
    <xf numFmtId="9" fontId="2" fillId="48" borderId="20" xfId="0" applyNumberFormat="1" applyFont="1" applyFill="1" applyBorder="1" applyAlignment="1" applyProtection="1">
      <alignment horizontal="justify" vertical="center" wrapText="1"/>
      <protection locked="0"/>
    </xf>
    <xf numFmtId="0" fontId="2" fillId="50" borderId="20" xfId="0" applyFont="1" applyFill="1" applyBorder="1" applyAlignment="1" applyProtection="1">
      <alignment horizontal="center" vertical="center"/>
      <protection locked="0"/>
    </xf>
    <xf numFmtId="9" fontId="2" fillId="50" borderId="20" xfId="0" applyNumberFormat="1" applyFont="1" applyFill="1" applyBorder="1" applyAlignment="1" applyProtection="1">
      <alignment horizontal="justify" vertical="center" wrapText="1"/>
      <protection locked="0"/>
    </xf>
    <xf numFmtId="0" fontId="2" fillId="39" borderId="20" xfId="0" applyNumberFormat="1" applyFont="1" applyFill="1" applyBorder="1" applyAlignment="1" applyProtection="1">
      <alignment horizontal="justify" vertical="center" wrapText="1"/>
      <protection locked="0"/>
    </xf>
    <xf numFmtId="0" fontId="2" fillId="42" borderId="13" xfId="0" applyFont="1" applyFill="1" applyBorder="1" applyAlignment="1" applyProtection="1">
      <alignment horizontal="justify" vertical="center" wrapText="1"/>
      <protection locked="0"/>
    </xf>
    <xf numFmtId="9" fontId="2" fillId="51" borderId="20" xfId="0" applyNumberFormat="1" applyFont="1" applyFill="1" applyBorder="1" applyAlignment="1" applyProtection="1">
      <alignment horizontal="center" vertical="center" wrapText="1"/>
      <protection locked="0"/>
    </xf>
    <xf numFmtId="0" fontId="8" fillId="51" borderId="20" xfId="0" applyFont="1" applyFill="1" applyBorder="1" applyAlignment="1" applyProtection="1">
      <alignment horizontal="center" vertical="center" wrapText="1"/>
      <protection locked="0"/>
    </xf>
    <xf numFmtId="9" fontId="2" fillId="51" borderId="20" xfId="0" applyNumberFormat="1" applyFont="1" applyFill="1" applyBorder="1" applyAlignment="1" applyProtection="1">
      <alignment horizontal="justify" vertical="center" wrapText="1"/>
      <protection locked="0"/>
    </xf>
    <xf numFmtId="0" fontId="2" fillId="51" borderId="14" xfId="0" applyFont="1" applyFill="1" applyBorder="1" applyAlignment="1" applyProtection="1">
      <alignment horizontal="center" vertical="center" wrapText="1"/>
      <protection locked="0"/>
    </xf>
    <xf numFmtId="9" fontId="2" fillId="51" borderId="22" xfId="0" applyNumberFormat="1" applyFont="1" applyFill="1" applyBorder="1" applyAlignment="1" applyProtection="1">
      <alignment horizontal="center" vertical="center" wrapText="1"/>
      <protection locked="0"/>
    </xf>
    <xf numFmtId="9" fontId="2" fillId="51" borderId="23" xfId="0" applyNumberFormat="1" applyFont="1" applyFill="1" applyBorder="1" applyAlignment="1" applyProtection="1">
      <alignment horizontal="center" vertical="center" wrapText="1"/>
      <protection locked="0"/>
    </xf>
    <xf numFmtId="9" fontId="2" fillId="42" borderId="24" xfId="0" applyNumberFormat="1" applyFont="1" applyFill="1" applyBorder="1" applyAlignment="1" applyProtection="1">
      <alignment horizontal="center" vertical="center" wrapText="1"/>
      <protection locked="0"/>
    </xf>
    <xf numFmtId="9" fontId="2" fillId="42" borderId="13" xfId="0" applyNumberFormat="1" applyFont="1" applyFill="1" applyBorder="1" applyAlignment="1" applyProtection="1">
      <alignment horizontal="center" vertical="center" wrapText="1"/>
      <protection locked="0"/>
    </xf>
    <xf numFmtId="9" fontId="2" fillId="42" borderId="25" xfId="0" applyNumberFormat="1" applyFont="1" applyFill="1" applyBorder="1" applyAlignment="1" applyProtection="1">
      <alignment horizontal="center" vertical="center" wrapText="1"/>
      <protection locked="0"/>
    </xf>
    <xf numFmtId="9" fontId="2" fillId="42" borderId="22" xfId="0" applyNumberFormat="1" applyFont="1" applyFill="1" applyBorder="1" applyAlignment="1" applyProtection="1">
      <alignment horizontal="justify" vertical="center" wrapText="1"/>
      <protection locked="0"/>
    </xf>
    <xf numFmtId="9" fontId="2" fillId="37" borderId="20" xfId="0" applyNumberFormat="1" applyFont="1" applyFill="1" applyBorder="1" applyAlignment="1" applyProtection="1">
      <alignment horizontal="justify" vertical="center" wrapText="1"/>
      <protection locked="0"/>
    </xf>
    <xf numFmtId="9" fontId="2" fillId="43" borderId="20" xfId="0" applyNumberFormat="1" applyFont="1" applyFill="1" applyBorder="1" applyAlignment="1" applyProtection="1">
      <alignment horizontal="justify" vertical="center" wrapText="1"/>
      <protection locked="0"/>
    </xf>
    <xf numFmtId="0" fontId="2" fillId="44" borderId="11" xfId="0" applyFont="1" applyFill="1" applyBorder="1" applyAlignment="1" applyProtection="1">
      <alignment horizontal="justify" vertical="center" wrapText="1"/>
      <protection locked="0"/>
    </xf>
    <xf numFmtId="0" fontId="2" fillId="44" borderId="11" xfId="0" applyFont="1" applyFill="1" applyBorder="1" applyAlignment="1" applyProtection="1">
      <alignment horizontal="justify" vertical="justify" wrapText="1"/>
      <protection locked="0"/>
    </xf>
    <xf numFmtId="0" fontId="16" fillId="44" borderId="11" xfId="0" applyFont="1" applyFill="1" applyBorder="1" applyAlignment="1" applyProtection="1">
      <alignment horizontal="justify" vertical="center" wrapText="1"/>
      <protection locked="0"/>
    </xf>
    <xf numFmtId="9" fontId="4" fillId="39" borderId="20" xfId="0" applyNumberFormat="1" applyFont="1" applyFill="1" applyBorder="1" applyAlignment="1" applyProtection="1">
      <alignment horizontal="justify" vertical="center" wrapText="1"/>
      <protection locked="0"/>
    </xf>
    <xf numFmtId="9" fontId="4" fillId="41" borderId="20" xfId="0" applyNumberFormat="1" applyFont="1" applyFill="1" applyBorder="1" applyAlignment="1" applyProtection="1">
      <alignment horizontal="justify" vertical="center" wrapText="1"/>
      <protection locked="0"/>
    </xf>
    <xf numFmtId="9" fontId="4" fillId="42" borderId="20" xfId="0" applyNumberFormat="1" applyFont="1" applyFill="1" applyBorder="1" applyAlignment="1" applyProtection="1">
      <alignment horizontal="justify" vertical="center" wrapText="1"/>
      <protection locked="0"/>
    </xf>
    <xf numFmtId="9" fontId="3" fillId="42" borderId="20" xfId="0" applyNumberFormat="1" applyFont="1" applyFill="1" applyBorder="1" applyAlignment="1" applyProtection="1">
      <alignment horizontal="justify" vertical="center" wrapText="1"/>
      <protection locked="0"/>
    </xf>
    <xf numFmtId="9" fontId="17" fillId="42" borderId="20" xfId="0" applyNumberFormat="1" applyFont="1" applyFill="1" applyBorder="1" applyAlignment="1" applyProtection="1">
      <alignment horizontal="justify" vertical="center" wrapText="1"/>
      <protection locked="0"/>
    </xf>
    <xf numFmtId="0" fontId="59" fillId="53" borderId="20" xfId="0" applyFont="1" applyFill="1" applyBorder="1" applyAlignment="1" applyProtection="1">
      <alignment horizontal="center" vertical="center" wrapText="1"/>
      <protection locked="0"/>
    </xf>
    <xf numFmtId="0" fontId="60" fillId="53" borderId="20" xfId="0" applyFont="1" applyFill="1" applyBorder="1" applyAlignment="1" applyProtection="1">
      <alignment horizontal="center" vertical="center" wrapText="1"/>
      <protection locked="0"/>
    </xf>
    <xf numFmtId="9" fontId="3" fillId="47" borderId="20" xfId="0" applyNumberFormat="1" applyFont="1" applyFill="1" applyBorder="1" applyAlignment="1" applyProtection="1">
      <alignment horizontal="justify" vertical="center" wrapText="1"/>
      <protection locked="0"/>
    </xf>
    <xf numFmtId="0" fontId="2" fillId="44" borderId="11" xfId="0" applyFont="1" applyFill="1" applyBorder="1" applyAlignment="1" applyProtection="1">
      <alignment horizontal="justify" vertical="center" wrapText="1"/>
      <protection locked="0"/>
    </xf>
    <xf numFmtId="9" fontId="3" fillId="45" borderId="20" xfId="0" applyNumberFormat="1" applyFont="1" applyFill="1" applyBorder="1" applyAlignment="1" applyProtection="1">
      <alignment horizontal="justify" vertical="center" wrapText="1"/>
      <protection locked="0"/>
    </xf>
    <xf numFmtId="0" fontId="60" fillId="54" borderId="20" xfId="0" applyFont="1" applyFill="1" applyBorder="1" applyAlignment="1" applyProtection="1">
      <alignment horizontal="center" vertical="center" wrapText="1"/>
      <protection locked="0"/>
    </xf>
    <xf numFmtId="9" fontId="2" fillId="43" borderId="20" xfId="0" applyNumberFormat="1" applyFont="1" applyFill="1" applyBorder="1" applyAlignment="1" applyProtection="1">
      <alignment horizontal="center" vertical="center"/>
      <protection locked="0"/>
    </xf>
    <xf numFmtId="0" fontId="2" fillId="44" borderId="11" xfId="0" applyFont="1" applyFill="1" applyBorder="1" applyAlignment="1" applyProtection="1">
      <alignment horizontal="center" vertical="center" wrapText="1"/>
      <protection/>
    </xf>
    <xf numFmtId="0" fontId="2" fillId="48" borderId="16" xfId="0" applyFont="1" applyFill="1" applyBorder="1" applyAlignment="1" applyProtection="1">
      <alignment horizontal="center" vertical="center" wrapText="1"/>
      <protection/>
    </xf>
    <xf numFmtId="0" fontId="2" fillId="48" borderId="17" xfId="0" applyFont="1" applyFill="1" applyBorder="1" applyAlignment="1" applyProtection="1">
      <alignment horizontal="center" vertical="center" wrapText="1"/>
      <protection/>
    </xf>
    <xf numFmtId="0" fontId="2" fillId="48" borderId="18" xfId="0"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8" fillId="45" borderId="11" xfId="0" applyFont="1" applyFill="1" applyBorder="1" applyAlignment="1" applyProtection="1">
      <alignment horizontal="justify" vertical="center" wrapText="1"/>
      <protection/>
    </xf>
    <xf numFmtId="0" fontId="8" fillId="45" borderId="10" xfId="0" applyFont="1" applyFill="1" applyBorder="1" applyAlignment="1" applyProtection="1">
      <alignment horizontal="justify" vertical="center" wrapText="1"/>
      <protection/>
    </xf>
    <xf numFmtId="0" fontId="2" fillId="48" borderId="26"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locked="0"/>
    </xf>
    <xf numFmtId="0" fontId="2" fillId="44" borderId="14" xfId="0" applyFont="1" applyFill="1" applyBorder="1" applyAlignment="1" applyProtection="1">
      <alignment horizontal="center" vertical="center" wrapText="1"/>
      <protection locked="0"/>
    </xf>
    <xf numFmtId="9" fontId="2" fillId="44" borderId="16" xfId="57" applyFont="1" applyFill="1" applyBorder="1" applyAlignment="1" applyProtection="1">
      <alignment horizontal="center" vertical="center" wrapText="1"/>
      <protection/>
    </xf>
    <xf numFmtId="9" fontId="2" fillId="44" borderId="18" xfId="57" applyFont="1" applyFill="1" applyBorder="1" applyAlignment="1" applyProtection="1">
      <alignment horizontal="center" vertical="center" wrapText="1"/>
      <protection/>
    </xf>
    <xf numFmtId="0" fontId="2" fillId="44" borderId="16" xfId="0" applyFont="1" applyFill="1" applyBorder="1" applyAlignment="1" applyProtection="1">
      <alignment horizontal="center" vertical="center" wrapText="1"/>
      <protection/>
    </xf>
    <xf numFmtId="0" fontId="2" fillId="44" borderId="18" xfId="0" applyFont="1" applyFill="1" applyBorder="1" applyAlignment="1" applyProtection="1">
      <alignment horizontal="center" vertical="center" wrapText="1"/>
      <protection/>
    </xf>
    <xf numFmtId="0" fontId="2" fillId="42" borderId="11" xfId="0" applyFont="1" applyFill="1" applyBorder="1" applyAlignment="1" applyProtection="1">
      <alignment horizontal="justify" vertical="center" wrapText="1"/>
      <protection/>
    </xf>
    <xf numFmtId="0" fontId="2" fillId="42" borderId="10" xfId="0" applyFont="1" applyFill="1" applyBorder="1" applyAlignment="1" applyProtection="1">
      <alignment horizontal="justify" vertical="center" wrapText="1"/>
      <protection/>
    </xf>
    <xf numFmtId="0" fontId="12" fillId="0" borderId="0" xfId="0" applyFont="1" applyAlignment="1" applyProtection="1">
      <alignment horizontal="left" vertical="center" wrapText="1"/>
      <protection/>
    </xf>
    <xf numFmtId="0" fontId="3" fillId="47" borderId="14" xfId="0" applyFont="1" applyFill="1" applyBorder="1" applyAlignment="1" applyProtection="1">
      <alignment horizontal="center" vertical="center" textRotation="255" wrapText="1"/>
      <protection/>
    </xf>
    <xf numFmtId="0" fontId="3" fillId="47" borderId="11" xfId="0" applyFont="1" applyFill="1" applyBorder="1" applyAlignment="1" applyProtection="1">
      <alignment horizontal="center" vertical="center" textRotation="255" wrapText="1"/>
      <protection/>
    </xf>
    <xf numFmtId="0" fontId="3" fillId="47" borderId="10" xfId="0" applyFont="1" applyFill="1" applyBorder="1" applyAlignment="1" applyProtection="1">
      <alignment horizontal="center" vertical="center" textRotation="255" wrapText="1"/>
      <protection/>
    </xf>
    <xf numFmtId="0" fontId="2" fillId="47" borderId="14" xfId="0" applyFont="1" applyFill="1" applyBorder="1" applyAlignment="1" applyProtection="1">
      <alignment horizontal="center" vertical="center" wrapText="1"/>
      <protection/>
    </xf>
    <xf numFmtId="0" fontId="2" fillId="47" borderId="11" xfId="0" applyFont="1" applyFill="1" applyBorder="1" applyAlignment="1" applyProtection="1">
      <alignment horizontal="center" vertical="center" wrapText="1"/>
      <protection/>
    </xf>
    <xf numFmtId="0" fontId="2" fillId="47" borderId="10" xfId="0" applyFont="1" applyFill="1" applyBorder="1" applyAlignment="1" applyProtection="1">
      <alignment horizontal="center" vertical="center" wrapText="1"/>
      <protection/>
    </xf>
    <xf numFmtId="0" fontId="2" fillId="47" borderId="11" xfId="0" applyFont="1" applyFill="1" applyBorder="1" applyAlignment="1" applyProtection="1">
      <alignment horizontal="justify" vertical="center" wrapText="1"/>
      <protection/>
    </xf>
    <xf numFmtId="0" fontId="2" fillId="47" borderId="10" xfId="0" applyFont="1" applyFill="1" applyBorder="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xf>
    <xf numFmtId="0" fontId="3" fillId="40" borderId="14" xfId="0" applyFont="1" applyFill="1" applyBorder="1" applyAlignment="1" applyProtection="1">
      <alignment horizontal="center" vertical="center" textRotation="255" wrapText="1"/>
      <protection/>
    </xf>
    <xf numFmtId="0" fontId="3" fillId="40" borderId="11" xfId="0" applyFont="1" applyFill="1" applyBorder="1" applyAlignment="1" applyProtection="1">
      <alignment horizontal="center" vertical="center" textRotation="255" wrapText="1"/>
      <protection/>
    </xf>
    <xf numFmtId="0" fontId="3" fillId="40" borderId="10" xfId="0" applyFont="1" applyFill="1" applyBorder="1" applyAlignment="1" applyProtection="1">
      <alignment horizontal="center" vertical="center" textRotation="255" wrapText="1"/>
      <protection/>
    </xf>
    <xf numFmtId="0" fontId="2" fillId="41" borderId="14" xfId="0"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0" xfId="0"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2" fillId="41" borderId="10" xfId="0" applyFont="1" applyFill="1" applyBorder="1" applyAlignment="1" applyProtection="1">
      <alignment horizontal="justify" vertical="center" wrapText="1"/>
      <protection/>
    </xf>
    <xf numFmtId="0" fontId="3" fillId="39" borderId="14" xfId="0" applyFont="1" applyFill="1" applyBorder="1" applyAlignment="1" applyProtection="1">
      <alignment horizontal="center" vertical="center" textRotation="255" wrapText="1"/>
      <protection/>
    </xf>
    <xf numFmtId="0" fontId="3" fillId="39" borderId="11" xfId="0" applyFont="1" applyFill="1" applyBorder="1" applyAlignment="1" applyProtection="1">
      <alignment horizontal="center" vertical="center" textRotation="255" wrapText="1"/>
      <protection/>
    </xf>
    <xf numFmtId="0" fontId="3" fillId="39" borderId="10" xfId="0" applyFont="1" applyFill="1" applyBorder="1" applyAlignment="1" applyProtection="1">
      <alignment horizontal="center" vertical="center" textRotation="255" wrapText="1"/>
      <protection/>
    </xf>
    <xf numFmtId="0" fontId="3" fillId="42" borderId="14" xfId="0" applyFont="1" applyFill="1" applyBorder="1" applyAlignment="1" applyProtection="1">
      <alignment horizontal="center" vertical="center" textRotation="255" wrapText="1"/>
      <protection/>
    </xf>
    <xf numFmtId="0" fontId="3" fillId="42" borderId="11" xfId="0" applyFont="1" applyFill="1" applyBorder="1" applyAlignment="1" applyProtection="1">
      <alignment horizontal="center" vertical="center" textRotation="255" wrapText="1"/>
      <protection/>
    </xf>
    <xf numFmtId="0" fontId="3" fillId="42" borderId="16" xfId="0" applyFont="1" applyFill="1" applyBorder="1" applyAlignment="1" applyProtection="1">
      <alignment horizontal="center" vertical="center" textRotation="255" wrapText="1"/>
      <protection/>
    </xf>
    <xf numFmtId="0" fontId="2" fillId="42" borderId="14"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51" borderId="14" xfId="0" applyFont="1" applyFill="1" applyBorder="1" applyAlignment="1" applyProtection="1">
      <alignment horizontal="center" vertical="center" wrapText="1"/>
      <protection/>
    </xf>
    <xf numFmtId="0" fontId="2" fillId="51" borderId="11" xfId="0" applyFont="1" applyFill="1" applyBorder="1" applyAlignment="1" applyProtection="1">
      <alignment horizontal="center" vertical="center" wrapText="1"/>
      <protection/>
    </xf>
    <xf numFmtId="0" fontId="2" fillId="51" borderId="10" xfId="0" applyFont="1" applyFill="1" applyBorder="1" applyAlignment="1" applyProtection="1">
      <alignment horizontal="center" vertical="center" wrapText="1"/>
      <protection/>
    </xf>
    <xf numFmtId="49" fontId="2" fillId="39" borderId="14" xfId="0" applyNumberFormat="1" applyFont="1" applyFill="1" applyBorder="1" applyAlignment="1" applyProtection="1">
      <alignment horizontal="center" vertical="center" wrapText="1"/>
      <protection/>
    </xf>
    <xf numFmtId="49" fontId="2" fillId="39" borderId="11" xfId="0" applyNumberFormat="1" applyFont="1" applyFill="1" applyBorder="1" applyAlignment="1" applyProtection="1">
      <alignment horizontal="center" vertical="center" wrapText="1"/>
      <protection/>
    </xf>
    <xf numFmtId="0" fontId="8" fillId="43" borderId="14" xfId="0" applyFont="1" applyFill="1" applyBorder="1" applyAlignment="1" applyProtection="1">
      <alignment horizontal="center" vertical="center" wrapText="1"/>
      <protection/>
    </xf>
    <xf numFmtId="0" fontId="8" fillId="43" borderId="11" xfId="0" applyFont="1" applyFill="1" applyBorder="1" applyAlignment="1" applyProtection="1">
      <alignment horizontal="center" vertical="center" wrapText="1"/>
      <protection/>
    </xf>
    <xf numFmtId="0" fontId="8" fillId="43" borderId="10" xfId="0" applyFont="1" applyFill="1" applyBorder="1" applyAlignment="1" applyProtection="1">
      <alignment horizontal="center" vertical="center" wrapText="1"/>
      <protection/>
    </xf>
    <xf numFmtId="0" fontId="8" fillId="43" borderId="11" xfId="0" applyFont="1" applyFill="1" applyBorder="1" applyAlignment="1" applyProtection="1">
      <alignment horizontal="justify" vertical="center" wrapText="1"/>
      <protection/>
    </xf>
    <xf numFmtId="0" fontId="8" fillId="43" borderId="10" xfId="0" applyFont="1" applyFill="1" applyBorder="1" applyAlignment="1" applyProtection="1">
      <alignment horizontal="justify" vertical="center" wrapText="1"/>
      <protection/>
    </xf>
    <xf numFmtId="0" fontId="2" fillId="42" borderId="17" xfId="0" applyFont="1" applyFill="1" applyBorder="1" applyAlignment="1" applyProtection="1">
      <alignment horizontal="center" vertical="center" wrapText="1"/>
      <protection/>
    </xf>
    <xf numFmtId="0" fontId="3" fillId="37" borderId="18" xfId="0" applyFont="1" applyFill="1" applyBorder="1" applyAlignment="1" applyProtection="1">
      <alignment horizontal="center" vertical="center" textRotation="255" wrapText="1"/>
      <protection/>
    </xf>
    <xf numFmtId="0" fontId="3" fillId="37" borderId="11" xfId="0" applyFont="1" applyFill="1" applyBorder="1" applyAlignment="1" applyProtection="1">
      <alignment horizontal="center" vertical="center" textRotation="255" wrapText="1"/>
      <protection/>
    </xf>
    <xf numFmtId="0" fontId="3" fillId="37" borderId="10" xfId="0" applyFont="1" applyFill="1" applyBorder="1" applyAlignment="1" applyProtection="1">
      <alignment horizontal="center" vertical="center" textRotation="255" wrapText="1"/>
      <protection/>
    </xf>
    <xf numFmtId="0" fontId="2" fillId="37" borderId="18"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0" fontId="2" fillId="37" borderId="10" xfId="0" applyFont="1" applyFill="1" applyBorder="1" applyAlignment="1" applyProtection="1">
      <alignment horizontal="justify" vertical="center" wrapText="1"/>
      <protection/>
    </xf>
    <xf numFmtId="0" fontId="3" fillId="51" borderId="14" xfId="0" applyFont="1" applyFill="1" applyBorder="1" applyAlignment="1" applyProtection="1">
      <alignment horizontal="center" vertical="center" textRotation="255"/>
      <protection/>
    </xf>
    <xf numFmtId="0" fontId="3" fillId="51" borderId="11" xfId="0" applyFont="1" applyFill="1" applyBorder="1" applyAlignment="1" applyProtection="1">
      <alignment horizontal="center" vertical="center" textRotation="255"/>
      <protection/>
    </xf>
    <xf numFmtId="0" fontId="3" fillId="51" borderId="10" xfId="0" applyFont="1" applyFill="1" applyBorder="1" applyAlignment="1" applyProtection="1">
      <alignment horizontal="center" vertical="center" textRotation="255"/>
      <protection/>
    </xf>
    <xf numFmtId="0" fontId="3" fillId="42" borderId="14" xfId="0" applyFont="1" applyFill="1" applyBorder="1" applyAlignment="1" applyProtection="1">
      <alignment horizontal="center" vertical="center" textRotation="255"/>
      <protection/>
    </xf>
    <xf numFmtId="0" fontId="3" fillId="42" borderId="11" xfId="0" applyFont="1" applyFill="1" applyBorder="1" applyAlignment="1" applyProtection="1">
      <alignment horizontal="center" vertical="center" textRotation="255"/>
      <protection/>
    </xf>
    <xf numFmtId="0" fontId="3" fillId="42" borderId="10" xfId="0" applyFont="1" applyFill="1" applyBorder="1" applyAlignment="1" applyProtection="1">
      <alignment horizontal="center" vertical="center" textRotation="255"/>
      <protection/>
    </xf>
    <xf numFmtId="0" fontId="2" fillId="42" borderId="10" xfId="0" applyFont="1" applyFill="1" applyBorder="1" applyAlignment="1" applyProtection="1">
      <alignment horizontal="center" vertical="center" wrapText="1"/>
      <protection/>
    </xf>
    <xf numFmtId="0" fontId="3" fillId="44" borderId="14" xfId="0" applyFont="1" applyFill="1" applyBorder="1" applyAlignment="1" applyProtection="1">
      <alignment horizontal="center" vertical="center" textRotation="255" wrapText="1"/>
      <protection/>
    </xf>
    <xf numFmtId="0" fontId="3" fillId="44" borderId="11" xfId="0" applyFont="1" applyFill="1" applyBorder="1" applyAlignment="1" applyProtection="1">
      <alignment horizontal="center" vertical="center" textRotation="255" wrapText="1"/>
      <protection/>
    </xf>
    <xf numFmtId="0" fontId="3" fillId="44" borderId="10" xfId="0" applyFont="1" applyFill="1" applyBorder="1" applyAlignment="1" applyProtection="1">
      <alignment horizontal="center" vertical="center" textRotation="255" wrapText="1"/>
      <protection/>
    </xf>
    <xf numFmtId="1" fontId="3" fillId="44" borderId="14" xfId="55" applyNumberFormat="1" applyFont="1" applyFill="1" applyBorder="1" applyAlignment="1" applyProtection="1">
      <alignment horizontal="center" vertical="center" wrapText="1"/>
      <protection/>
    </xf>
    <xf numFmtId="1" fontId="3" fillId="44" borderId="11" xfId="55" applyNumberFormat="1" applyFont="1" applyFill="1" applyBorder="1" applyAlignment="1" applyProtection="1">
      <alignment horizontal="center" vertical="center" wrapText="1"/>
      <protection/>
    </xf>
    <xf numFmtId="9" fontId="2" fillId="44" borderId="14" xfId="57" applyFont="1" applyFill="1" applyBorder="1" applyAlignment="1" applyProtection="1">
      <alignment horizontal="center" vertical="center" wrapText="1"/>
      <protection/>
    </xf>
    <xf numFmtId="9" fontId="2" fillId="44" borderId="11" xfId="57" applyFont="1" applyFill="1" applyBorder="1" applyAlignment="1" applyProtection="1">
      <alignment horizontal="center" vertical="center" wrapText="1"/>
      <protection/>
    </xf>
    <xf numFmtId="0" fontId="2" fillId="44" borderId="14" xfId="0" applyFont="1" applyFill="1" applyBorder="1" applyAlignment="1" applyProtection="1">
      <alignment horizontal="center" vertical="center" wrapText="1"/>
      <protection/>
    </xf>
    <xf numFmtId="0" fontId="2" fillId="44" borderId="14" xfId="0" applyFont="1" applyFill="1" applyBorder="1" applyAlignment="1" applyProtection="1">
      <alignment horizontal="justify" vertical="center" wrapText="1"/>
      <protection/>
    </xf>
    <xf numFmtId="0" fontId="2" fillId="42" borderId="26" xfId="0" applyFont="1" applyFill="1" applyBorder="1" applyAlignment="1" applyProtection="1">
      <alignment horizontal="center" vertical="center" wrapText="1"/>
      <protection/>
    </xf>
    <xf numFmtId="0" fontId="3" fillId="43" borderId="14" xfId="0" applyFont="1" applyFill="1" applyBorder="1" applyAlignment="1" applyProtection="1">
      <alignment horizontal="center" vertical="center" textRotation="255" wrapText="1"/>
      <protection/>
    </xf>
    <xf numFmtId="0" fontId="3" fillId="43" borderId="11" xfId="0" applyFont="1" applyFill="1" applyBorder="1" applyAlignment="1" applyProtection="1">
      <alignment horizontal="center" vertical="center" textRotation="255" wrapText="1"/>
      <protection/>
    </xf>
    <xf numFmtId="0" fontId="3" fillId="43" borderId="10" xfId="0" applyFont="1" applyFill="1" applyBorder="1" applyAlignment="1" applyProtection="1">
      <alignment horizontal="center" vertical="center" textRotation="255" wrapText="1"/>
      <protection/>
    </xf>
    <xf numFmtId="1" fontId="3" fillId="44" borderId="11" xfId="57"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3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3" xfId="0" applyFont="1" applyFill="1" applyBorder="1" applyAlignment="1" applyProtection="1">
      <alignment horizontal="justify" vertical="center" wrapText="1"/>
      <protection/>
    </xf>
    <xf numFmtId="0" fontId="16" fillId="44" borderId="14" xfId="0" applyFont="1" applyFill="1" applyBorder="1" applyAlignment="1" applyProtection="1">
      <alignment horizontal="justify" vertical="center" wrapText="1"/>
      <protection locked="0"/>
    </xf>
    <xf numFmtId="0" fontId="16" fillId="44" borderId="11" xfId="0" applyFont="1" applyFill="1" applyBorder="1" applyAlignment="1" applyProtection="1">
      <alignment horizontal="justify" vertical="center" wrapText="1"/>
      <protection locked="0"/>
    </xf>
    <xf numFmtId="0" fontId="4" fillId="0" borderId="28" xfId="0" applyFont="1" applyBorder="1" applyAlignment="1" applyProtection="1">
      <alignment horizontal="center"/>
      <protection/>
    </xf>
    <xf numFmtId="0" fontId="4" fillId="0" borderId="0" xfId="0" applyFont="1" applyBorder="1" applyAlignment="1" applyProtection="1">
      <alignment horizontal="center"/>
      <protection/>
    </xf>
    <xf numFmtId="0" fontId="3" fillId="43" borderId="14" xfId="0" applyFont="1" applyFill="1" applyBorder="1" applyAlignment="1" applyProtection="1">
      <alignment horizontal="center" vertical="center" wrapText="1"/>
      <protection/>
    </xf>
    <xf numFmtId="0" fontId="3" fillId="43" borderId="11"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3" fillId="55" borderId="14" xfId="0" applyFont="1" applyFill="1" applyBorder="1" applyAlignment="1" applyProtection="1">
      <alignment horizontal="center" vertical="center" textRotation="91" wrapText="1"/>
      <protection/>
    </xf>
    <xf numFmtId="0" fontId="3" fillId="55" borderId="11" xfId="0" applyFont="1" applyFill="1" applyBorder="1" applyAlignment="1" applyProtection="1">
      <alignment horizontal="center" vertical="center" textRotation="91" wrapText="1"/>
      <protection/>
    </xf>
    <xf numFmtId="1" fontId="3" fillId="43" borderId="14" xfId="0" applyNumberFormat="1" applyFont="1" applyFill="1" applyBorder="1" applyAlignment="1" applyProtection="1">
      <alignment horizontal="center" vertical="center" wrapText="1"/>
      <protection/>
    </xf>
    <xf numFmtId="1" fontId="3" fillId="43" borderId="11" xfId="0" applyNumberFormat="1" applyFont="1" applyFill="1" applyBorder="1" applyAlignment="1" applyProtection="1">
      <alignment horizontal="center" vertical="center" wrapText="1"/>
      <protection/>
    </xf>
    <xf numFmtId="1" fontId="3" fillId="43" borderId="10" xfId="0" applyNumberFormat="1" applyFont="1" applyFill="1" applyBorder="1" applyAlignment="1" applyProtection="1">
      <alignment horizontal="center" vertical="center" wrapText="1"/>
      <protection/>
    </xf>
    <xf numFmtId="0" fontId="5" fillId="0" borderId="2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8" xfId="0" applyFont="1" applyBorder="1" applyAlignment="1" applyProtection="1">
      <alignment horizontal="center"/>
      <protection/>
    </xf>
    <xf numFmtId="0" fontId="5" fillId="0" borderId="0" xfId="0" applyFont="1" applyBorder="1" applyAlignment="1" applyProtection="1">
      <alignment horizontal="center"/>
      <protection/>
    </xf>
    <xf numFmtId="0" fontId="3" fillId="43" borderId="15" xfId="0" applyFont="1" applyFill="1" applyBorder="1" applyAlignment="1" applyProtection="1">
      <alignment horizontal="center" vertical="center" wrapText="1"/>
      <protection/>
    </xf>
    <xf numFmtId="0" fontId="3" fillId="43" borderId="17" xfId="0" applyFont="1" applyFill="1" applyBorder="1" applyAlignment="1" applyProtection="1">
      <alignment horizontal="center" vertical="center" wrapText="1"/>
      <protection/>
    </xf>
    <xf numFmtId="0" fontId="3" fillId="43" borderId="26" xfId="0" applyFont="1" applyFill="1" applyBorder="1" applyAlignment="1" applyProtection="1">
      <alignment horizontal="center" vertical="center" wrapText="1"/>
      <protection/>
    </xf>
    <xf numFmtId="0" fontId="2" fillId="51" borderId="11" xfId="0" applyFont="1" applyFill="1" applyBorder="1" applyAlignment="1" applyProtection="1">
      <alignment horizontal="justify" vertical="center" wrapText="1"/>
      <protection/>
    </xf>
    <xf numFmtId="0" fontId="2" fillId="51" borderId="10" xfId="0" applyFont="1" applyFill="1" applyBorder="1" applyAlignment="1" applyProtection="1">
      <alignment horizontal="justify" vertical="center" wrapText="1"/>
      <protection/>
    </xf>
    <xf numFmtId="0" fontId="2" fillId="39" borderId="11" xfId="0" applyFont="1" applyFill="1" applyBorder="1" applyAlignment="1" applyProtection="1">
      <alignment horizontal="justify" vertical="center" wrapText="1"/>
      <protection/>
    </xf>
    <xf numFmtId="0" fontId="2" fillId="39" borderId="10" xfId="0" applyFont="1" applyFill="1" applyBorder="1" applyAlignment="1" applyProtection="1">
      <alignment horizontal="justify" vertical="center" wrapText="1"/>
      <protection/>
    </xf>
    <xf numFmtId="0" fontId="2" fillId="44" borderId="11" xfId="0" applyFont="1" applyFill="1" applyBorder="1" applyAlignment="1" applyProtection="1">
      <alignment horizontal="justify" vertical="center" wrapText="1"/>
      <protection locked="0"/>
    </xf>
    <xf numFmtId="0" fontId="39" fillId="0" borderId="11" xfId="0" applyFont="1" applyBorder="1" applyAlignment="1" applyProtection="1">
      <alignment horizontal="justify" vertical="center" wrapText="1"/>
      <protection locked="0"/>
    </xf>
    <xf numFmtId="9" fontId="2" fillId="44" borderId="15" xfId="0" applyNumberFormat="1" applyFont="1" applyFill="1" applyBorder="1" applyAlignment="1" applyProtection="1">
      <alignment horizontal="center" vertical="center" wrapText="1"/>
      <protection locked="0"/>
    </xf>
    <xf numFmtId="9" fontId="2" fillId="44" borderId="26" xfId="0" applyNumberFormat="1" applyFont="1" applyFill="1" applyBorder="1" applyAlignment="1" applyProtection="1">
      <alignment horizontal="center" vertical="center" wrapText="1"/>
      <protection locked="0"/>
    </xf>
    <xf numFmtId="0" fontId="39" fillId="0" borderId="11" xfId="0" applyFont="1" applyBorder="1" applyAlignment="1" applyProtection="1">
      <alignment horizontal="justify" vertical="center" wrapText="1"/>
      <protection/>
    </xf>
    <xf numFmtId="0" fontId="3" fillId="48" borderId="16" xfId="0"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0" fontId="3" fillId="48" borderId="18" xfId="0" applyFont="1" applyFill="1" applyBorder="1" applyAlignment="1" applyProtection="1">
      <alignment horizontal="center" vertical="center" wrapText="1"/>
      <protection/>
    </xf>
    <xf numFmtId="0" fontId="2" fillId="48" borderId="15" xfId="0" applyFont="1" applyFill="1" applyBorder="1" applyAlignment="1" applyProtection="1">
      <alignment horizontal="center" vertical="center" wrapText="1"/>
      <protection/>
    </xf>
    <xf numFmtId="0" fontId="3" fillId="48" borderId="26" xfId="0" applyFont="1" applyFill="1" applyBorder="1" applyAlignment="1" applyProtection="1">
      <alignment horizontal="center" vertical="center" wrapText="1"/>
      <protection/>
    </xf>
    <xf numFmtId="0" fontId="8" fillId="45" borderId="11"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2" fillId="29" borderId="10" xfId="0" applyFont="1" applyFill="1" applyBorder="1" applyAlignment="1" applyProtection="1">
      <alignment horizontal="justify" vertical="center" wrapText="1"/>
      <protection/>
    </xf>
    <xf numFmtId="0" fontId="8" fillId="3" borderId="11" xfId="0" applyFont="1" applyFill="1" applyBorder="1" applyAlignment="1" applyProtection="1">
      <alignment horizontal="center" vertical="center" wrapText="1"/>
      <protection/>
    </xf>
    <xf numFmtId="0" fontId="8" fillId="3" borderId="10" xfId="0" applyFont="1" applyFill="1" applyBorder="1" applyAlignment="1" applyProtection="1">
      <alignment horizontal="center" vertical="center" wrapText="1"/>
      <protection/>
    </xf>
    <xf numFmtId="9" fontId="2" fillId="44" borderId="17" xfId="57" applyFont="1" applyFill="1" applyBorder="1" applyAlignment="1" applyProtection="1">
      <alignment horizontal="center" vertical="center" wrapText="1"/>
      <protection/>
    </xf>
    <xf numFmtId="0" fontId="2" fillId="44" borderId="17" xfId="0" applyFont="1" applyFill="1" applyBorder="1" applyAlignment="1" applyProtection="1">
      <alignment horizontal="center" vertical="center" wrapText="1"/>
      <protection/>
    </xf>
    <xf numFmtId="1" fontId="2" fillId="44" borderId="11" xfId="57" applyNumberFormat="1" applyFont="1" applyFill="1" applyBorder="1" applyAlignment="1" applyProtection="1">
      <alignment horizontal="center" vertical="center" wrapText="1"/>
      <protection/>
    </xf>
    <xf numFmtId="0" fontId="3" fillId="45" borderId="14" xfId="0" applyFont="1" applyFill="1" applyBorder="1" applyAlignment="1" applyProtection="1">
      <alignment horizontal="center" vertical="center" textRotation="255"/>
      <protection/>
    </xf>
    <xf numFmtId="0" fontId="3" fillId="45" borderId="11" xfId="0" applyFont="1" applyFill="1" applyBorder="1" applyAlignment="1" applyProtection="1">
      <alignment horizontal="center" vertical="center" textRotation="255"/>
      <protection/>
    </xf>
    <xf numFmtId="0" fontId="3" fillId="45" borderId="10" xfId="0" applyFont="1" applyFill="1" applyBorder="1" applyAlignment="1" applyProtection="1">
      <alignment horizontal="center" vertical="center" textRotation="255"/>
      <protection/>
    </xf>
    <xf numFmtId="0" fontId="2" fillId="44" borderId="10" xfId="0" applyFont="1" applyFill="1" applyBorder="1" applyAlignment="1" applyProtection="1">
      <alignment horizontal="center" vertical="center" wrapText="1"/>
      <protection/>
    </xf>
    <xf numFmtId="0" fontId="2" fillId="44" borderId="10" xfId="0" applyFont="1" applyFill="1" applyBorder="1" applyAlignment="1" applyProtection="1">
      <alignment horizontal="justify" vertical="center" wrapText="1"/>
      <protection/>
    </xf>
    <xf numFmtId="0" fontId="2" fillId="50" borderId="11" xfId="0" applyFont="1" applyFill="1" applyBorder="1" applyAlignment="1" applyProtection="1">
      <alignment horizontal="center" vertical="center" wrapText="1"/>
      <protection/>
    </xf>
    <xf numFmtId="0" fontId="2" fillId="50" borderId="10" xfId="0" applyFont="1" applyFill="1" applyBorder="1" applyAlignment="1" applyProtection="1">
      <alignment horizontal="center" vertical="center" wrapText="1"/>
      <protection/>
    </xf>
    <xf numFmtId="0" fontId="3" fillId="50" borderId="14" xfId="0" applyFont="1" applyFill="1" applyBorder="1" applyAlignment="1" applyProtection="1">
      <alignment horizontal="center" vertical="center" textRotation="255"/>
      <protection/>
    </xf>
    <xf numFmtId="0" fontId="3" fillId="50" borderId="11" xfId="0" applyFont="1" applyFill="1" applyBorder="1" applyAlignment="1" applyProtection="1">
      <alignment horizontal="center" vertical="center" textRotation="255"/>
      <protection/>
    </xf>
    <xf numFmtId="0" fontId="3" fillId="50" borderId="10" xfId="0" applyFont="1" applyFill="1" applyBorder="1" applyAlignment="1" applyProtection="1">
      <alignment horizontal="center" vertical="center" textRotation="255"/>
      <protection/>
    </xf>
    <xf numFmtId="0" fontId="2" fillId="50" borderId="14" xfId="0" applyFont="1" applyFill="1" applyBorder="1" applyAlignment="1" applyProtection="1">
      <alignment horizontal="center" vertical="center" wrapText="1"/>
      <protection/>
    </xf>
    <xf numFmtId="0" fontId="2" fillId="50" borderId="11" xfId="0" applyFont="1" applyFill="1" applyBorder="1" applyAlignment="1" applyProtection="1">
      <alignment horizontal="justify" vertical="center" wrapText="1"/>
      <protection/>
    </xf>
    <xf numFmtId="0" fontId="2" fillId="50" borderId="10" xfId="0" applyFont="1" applyFill="1" applyBorder="1" applyAlignment="1" applyProtection="1">
      <alignment horizontal="justify" vertical="center" wrapText="1"/>
      <protection/>
    </xf>
    <xf numFmtId="0" fontId="2" fillId="29" borderId="11" xfId="0"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0" fontId="3" fillId="29" borderId="14" xfId="0" applyFont="1" applyFill="1" applyBorder="1" applyAlignment="1" applyProtection="1">
      <alignment horizontal="center" vertical="center" textRotation="255"/>
      <protection/>
    </xf>
    <xf numFmtId="0" fontId="3" fillId="29" borderId="11" xfId="0" applyFont="1" applyFill="1" applyBorder="1" applyAlignment="1" applyProtection="1">
      <alignment horizontal="center" vertical="center" textRotation="255"/>
      <protection/>
    </xf>
    <xf numFmtId="0" fontId="3" fillId="29" borderId="10" xfId="0" applyFont="1" applyFill="1" applyBorder="1" applyAlignment="1" applyProtection="1">
      <alignment horizontal="center" vertical="center" textRotation="255"/>
      <protection/>
    </xf>
    <xf numFmtId="0" fontId="2" fillId="29" borderId="14" xfId="0" applyFont="1" applyFill="1" applyBorder="1" applyAlignment="1" applyProtection="1">
      <alignment horizontal="center" vertical="center" wrapText="1"/>
      <protection/>
    </xf>
    <xf numFmtId="0" fontId="7" fillId="46" borderId="14" xfId="0" applyFont="1" applyFill="1" applyBorder="1" applyAlignment="1" applyProtection="1">
      <alignment horizontal="center" vertical="center" textRotation="255"/>
      <protection/>
    </xf>
    <xf numFmtId="0" fontId="7" fillId="46" borderId="11" xfId="0" applyFont="1" applyFill="1" applyBorder="1" applyAlignment="1" applyProtection="1">
      <alignment horizontal="center" vertical="center" textRotation="255"/>
      <protection/>
    </xf>
    <xf numFmtId="0" fontId="7" fillId="46" borderId="10" xfId="0" applyFont="1" applyFill="1" applyBorder="1" applyAlignment="1" applyProtection="1">
      <alignment horizontal="center" vertical="center" textRotation="255"/>
      <protection/>
    </xf>
    <xf numFmtId="0" fontId="8" fillId="46" borderId="14" xfId="0" applyFont="1" applyFill="1" applyBorder="1" applyAlignment="1" applyProtection="1">
      <alignment horizontal="center" vertical="center" wrapText="1"/>
      <protection/>
    </xf>
    <xf numFmtId="0" fontId="8" fillId="46" borderId="11" xfId="0" applyFont="1" applyFill="1" applyBorder="1" applyAlignment="1" applyProtection="1">
      <alignment horizontal="center" vertical="center" wrapText="1"/>
      <protection/>
    </xf>
    <xf numFmtId="0" fontId="8" fillId="46" borderId="10" xfId="0" applyFont="1" applyFill="1" applyBorder="1" applyAlignment="1" applyProtection="1">
      <alignment horizontal="center" vertical="center" wrapText="1"/>
      <protection/>
    </xf>
    <xf numFmtId="0" fontId="2" fillId="44" borderId="15" xfId="0" applyFont="1" applyFill="1" applyBorder="1" applyAlignment="1" applyProtection="1">
      <alignment horizontal="center" vertical="center" wrapText="1"/>
      <protection/>
    </xf>
    <xf numFmtId="0" fontId="3" fillId="48" borderId="15" xfId="0" applyFont="1" applyFill="1" applyBorder="1" applyAlignment="1" applyProtection="1">
      <alignment horizontal="center" vertical="center" textRotation="255" wrapText="1"/>
      <protection/>
    </xf>
    <xf numFmtId="0" fontId="3" fillId="48" borderId="17" xfId="0" applyFont="1" applyFill="1" applyBorder="1" applyAlignment="1" applyProtection="1">
      <alignment horizontal="center" vertical="center" textRotation="255" wrapText="1"/>
      <protection/>
    </xf>
    <xf numFmtId="0" fontId="3" fillId="48" borderId="26" xfId="0" applyFont="1" applyFill="1" applyBorder="1" applyAlignment="1" applyProtection="1">
      <alignment horizontal="center" vertical="center" textRotation="255" wrapText="1"/>
      <protection/>
    </xf>
    <xf numFmtId="0" fontId="13" fillId="52" borderId="20" xfId="0" applyFont="1" applyFill="1" applyBorder="1" applyAlignment="1" applyProtection="1">
      <alignment horizontal="center" vertical="center" wrapText="1"/>
      <protection/>
    </xf>
    <xf numFmtId="0" fontId="8" fillId="44" borderId="15" xfId="0" applyFont="1" applyFill="1" applyBorder="1" applyAlignment="1" applyProtection="1">
      <alignment horizontal="center" vertical="center" wrapText="1"/>
      <protection locked="0"/>
    </xf>
    <xf numFmtId="0" fontId="8" fillId="44" borderId="26" xfId="0" applyFont="1" applyFill="1" applyBorder="1" applyAlignment="1" applyProtection="1">
      <alignment horizontal="center" vertical="center" wrapText="1"/>
      <protection locked="0"/>
    </xf>
    <xf numFmtId="9" fontId="2" fillId="44" borderId="17" xfId="0" applyNumberFormat="1" applyFont="1" applyFill="1" applyBorder="1" applyAlignment="1" applyProtection="1">
      <alignment horizontal="center" vertical="center" wrapText="1"/>
      <protection locked="0"/>
    </xf>
    <xf numFmtId="0" fontId="8" fillId="44" borderId="17" xfId="0" applyFont="1" applyFill="1" applyBorder="1" applyAlignment="1" applyProtection="1">
      <alignment horizontal="center" vertical="center" wrapText="1"/>
      <protection locked="0"/>
    </xf>
    <xf numFmtId="9" fontId="2" fillId="56" borderId="15" xfId="0" applyNumberFormat="1" applyFont="1" applyFill="1" applyBorder="1" applyAlignment="1" applyProtection="1">
      <alignment horizontal="center" vertical="center" wrapText="1"/>
      <protection locked="0"/>
    </xf>
    <xf numFmtId="9" fontId="2" fillId="56" borderId="17" xfId="0" applyNumberFormat="1" applyFont="1" applyFill="1" applyBorder="1" applyAlignment="1" applyProtection="1">
      <alignment horizontal="center" vertical="center" wrapText="1"/>
      <protection locked="0"/>
    </xf>
    <xf numFmtId="9" fontId="2" fillId="56" borderId="26" xfId="0" applyNumberFormat="1" applyFont="1" applyFill="1" applyBorder="1" applyAlignment="1" applyProtection="1">
      <alignment horizontal="center" vertical="center" wrapText="1"/>
      <protection locked="0"/>
    </xf>
    <xf numFmtId="9" fontId="2" fillId="44" borderId="11" xfId="55"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dxfs count="33">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514350</xdr:colOff>
      <xdr:row>2</xdr:row>
      <xdr:rowOff>485775</xdr:rowOff>
    </xdr:to>
    <xdr:pic>
      <xdr:nvPicPr>
        <xdr:cNvPr id="1" name="Picture 2"/>
        <xdr:cNvPicPr preferRelativeResize="1">
          <a:picLocks noChangeAspect="1"/>
        </xdr:cNvPicPr>
      </xdr:nvPicPr>
      <xdr:blipFill>
        <a:blip r:embed="rId1"/>
        <a:stretch>
          <a:fillRect/>
        </a:stretch>
      </xdr:blipFill>
      <xdr:spPr>
        <a:xfrm>
          <a:off x="2381250" y="114300"/>
          <a:ext cx="1333500" cy="1390650"/>
        </a:xfrm>
        <a:prstGeom prst="rect">
          <a:avLst/>
        </a:prstGeom>
        <a:noFill/>
        <a:ln w="9525" cmpd="sng">
          <a:noFill/>
        </a:ln>
      </xdr:spPr>
    </xdr:pic>
    <xdr:clientData/>
  </xdr:twoCellAnchor>
  <xdr:twoCellAnchor>
    <xdr:from>
      <xdr:col>11</xdr:col>
      <xdr:colOff>1571625</xdr:colOff>
      <xdr:row>0</xdr:row>
      <xdr:rowOff>0</xdr:rowOff>
    </xdr:from>
    <xdr:to>
      <xdr:col>13</xdr:col>
      <xdr:colOff>1257300</xdr:colOff>
      <xdr:row>2</xdr:row>
      <xdr:rowOff>381000</xdr:rowOff>
    </xdr:to>
    <xdr:pic>
      <xdr:nvPicPr>
        <xdr:cNvPr id="2" name="Picture 20"/>
        <xdr:cNvPicPr preferRelativeResize="1">
          <a:picLocks noChangeAspect="1"/>
        </xdr:cNvPicPr>
      </xdr:nvPicPr>
      <xdr:blipFill>
        <a:blip r:embed="rId2"/>
        <a:stretch>
          <a:fillRect/>
        </a:stretch>
      </xdr:blipFill>
      <xdr:spPr>
        <a:xfrm>
          <a:off x="52158900" y="0"/>
          <a:ext cx="561022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8"/>
  <sheetViews>
    <sheetView tabSelected="1" zoomScale="30" zoomScaleNormal="30" zoomScaleSheetLayoutView="30" workbookViewId="0" topLeftCell="L8">
      <selection activeCell="V8" sqref="V8"/>
    </sheetView>
  </sheetViews>
  <sheetFormatPr defaultColWidth="11.421875" defaultRowHeight="15"/>
  <cols>
    <col min="1" max="1" width="22.00390625" style="2" customWidth="1"/>
    <col min="2" max="2" width="26.00390625" style="11" customWidth="1"/>
    <col min="3" max="4" width="65.28125" style="3" customWidth="1"/>
    <col min="5" max="5" width="61.57421875" style="3" customWidth="1"/>
    <col min="6" max="6" width="105.7109375" style="4" customWidth="1"/>
    <col min="7" max="7" width="85.28125" style="4" customWidth="1"/>
    <col min="8" max="8" width="102.140625" style="4" customWidth="1"/>
    <col min="9" max="9" width="71.421875" style="3" customWidth="1"/>
    <col min="10" max="10" width="67.8515625" style="3" customWidth="1"/>
    <col min="11" max="11" width="86.140625" style="3" customWidth="1"/>
    <col min="12" max="12" width="48.140625" style="5" customWidth="1"/>
    <col min="13" max="13" width="40.7109375" style="228" customWidth="1"/>
    <col min="14" max="14" width="55.57421875" style="228" customWidth="1"/>
    <col min="15" max="15" width="59.140625" style="228" customWidth="1"/>
    <col min="16" max="16" width="61.421875" style="228" customWidth="1"/>
    <col min="17" max="17" width="42.57421875" style="1" customWidth="1"/>
    <col min="18" max="18" width="25.7109375" style="1" customWidth="1"/>
    <col min="19" max="19" width="49.8515625" style="1" customWidth="1"/>
    <col min="20" max="20" width="35.00390625" style="1" customWidth="1"/>
    <col min="21" max="21" width="79.00390625" style="1" customWidth="1"/>
    <col min="22" max="22" width="190.140625" style="1" customWidth="1"/>
    <col min="23" max="23" width="133.7109375" style="1" customWidth="1"/>
    <col min="24" max="37" width="35.00390625" style="1" hidden="1" customWidth="1"/>
    <col min="38" max="40" width="0" style="1" hidden="1" customWidth="1"/>
    <col min="41" max="16384" width="11.421875" style="1" customWidth="1"/>
  </cols>
  <sheetData>
    <row r="1" spans="1:16" ht="45.75" customHeight="1">
      <c r="A1" s="501"/>
      <c r="B1" s="502"/>
      <c r="C1" s="502"/>
      <c r="D1" s="502"/>
      <c r="E1" s="14"/>
      <c r="F1" s="505" t="s">
        <v>0</v>
      </c>
      <c r="G1" s="506"/>
      <c r="H1" s="506"/>
      <c r="I1" s="506"/>
      <c r="J1" s="506"/>
      <c r="K1" s="506"/>
      <c r="L1" s="506"/>
      <c r="M1" s="506"/>
      <c r="N1" s="506"/>
      <c r="O1" s="506"/>
      <c r="P1" s="506"/>
    </row>
    <row r="2" spans="1:16" ht="34.5" customHeight="1">
      <c r="A2" s="503"/>
      <c r="B2" s="504"/>
      <c r="C2" s="504"/>
      <c r="D2" s="504"/>
      <c r="E2" s="15"/>
      <c r="F2" s="507" t="s">
        <v>16</v>
      </c>
      <c r="G2" s="508"/>
      <c r="H2" s="508"/>
      <c r="I2" s="508"/>
      <c r="J2" s="508"/>
      <c r="K2" s="508"/>
      <c r="L2" s="508"/>
      <c r="M2" s="508"/>
      <c r="N2" s="508"/>
      <c r="O2" s="508"/>
      <c r="P2" s="508"/>
    </row>
    <row r="3" spans="1:16" ht="38.25" customHeight="1">
      <c r="A3" s="503"/>
      <c r="B3" s="504"/>
      <c r="C3" s="504"/>
      <c r="D3" s="504"/>
      <c r="E3" s="15"/>
      <c r="F3" s="507"/>
      <c r="G3" s="508"/>
      <c r="H3" s="508"/>
      <c r="I3" s="508"/>
      <c r="J3" s="508"/>
      <c r="K3" s="508"/>
      <c r="L3" s="508"/>
      <c r="M3" s="508"/>
      <c r="N3" s="508"/>
      <c r="O3" s="508"/>
      <c r="P3" s="508"/>
    </row>
    <row r="4" spans="1:16" ht="69.75" customHeight="1">
      <c r="A4" s="510" t="s">
        <v>20</v>
      </c>
      <c r="B4" s="511"/>
      <c r="C4" s="511"/>
      <c r="D4" s="511"/>
      <c r="E4" s="16"/>
      <c r="F4" s="512" t="s">
        <v>21</v>
      </c>
      <c r="G4" s="512"/>
      <c r="H4" s="512"/>
      <c r="I4" s="512"/>
      <c r="J4" s="509" t="s">
        <v>17</v>
      </c>
      <c r="K4" s="509"/>
      <c r="L4" s="509" t="s">
        <v>26</v>
      </c>
      <c r="M4" s="509"/>
      <c r="N4" s="509"/>
      <c r="O4" s="509"/>
      <c r="P4" s="509"/>
    </row>
    <row r="5" spans="1:16" ht="75" customHeight="1">
      <c r="A5" s="515"/>
      <c r="B5" s="516"/>
      <c r="C5" s="516"/>
      <c r="D5" s="516"/>
      <c r="E5" s="516"/>
      <c r="F5" s="516"/>
      <c r="G5" s="516"/>
      <c r="H5" s="516"/>
      <c r="I5" s="516"/>
      <c r="J5" s="516"/>
      <c r="K5" s="516"/>
      <c r="L5" s="516"/>
      <c r="M5" s="516"/>
      <c r="N5" s="516"/>
      <c r="O5" s="516"/>
      <c r="P5" s="516"/>
    </row>
    <row r="6" spans="1:16" ht="45.75">
      <c r="A6" s="527" t="s">
        <v>1</v>
      </c>
      <c r="B6" s="528"/>
      <c r="C6" s="528"/>
      <c r="D6" s="528"/>
      <c r="E6" s="528"/>
      <c r="F6" s="528"/>
      <c r="G6" s="528"/>
      <c r="H6" s="528"/>
      <c r="I6" s="528"/>
      <c r="J6" s="528"/>
      <c r="K6" s="528"/>
      <c r="L6" s="528"/>
      <c r="M6" s="528"/>
      <c r="N6" s="528"/>
      <c r="O6" s="528"/>
      <c r="P6" s="528"/>
    </row>
    <row r="7" spans="1:16" ht="45.75">
      <c r="A7" s="527" t="s">
        <v>630</v>
      </c>
      <c r="B7" s="528"/>
      <c r="C7" s="528"/>
      <c r="D7" s="528"/>
      <c r="E7" s="528"/>
      <c r="F7" s="528"/>
      <c r="G7" s="528"/>
      <c r="H7" s="528"/>
      <c r="I7" s="528"/>
      <c r="J7" s="528"/>
      <c r="K7" s="528"/>
      <c r="L7" s="528"/>
      <c r="M7" s="528"/>
      <c r="N7" s="528"/>
      <c r="O7" s="528"/>
      <c r="P7" s="528"/>
    </row>
    <row r="8" spans="1:16" s="9" customFormat="1" ht="75.75" customHeight="1">
      <c r="A8" s="525" t="s">
        <v>388</v>
      </c>
      <c r="B8" s="526"/>
      <c r="C8" s="526"/>
      <c r="D8" s="526"/>
      <c r="E8" s="526"/>
      <c r="F8" s="526"/>
      <c r="G8" s="526"/>
      <c r="H8" s="526"/>
      <c r="I8" s="526"/>
      <c r="J8" s="526"/>
      <c r="K8" s="526"/>
      <c r="L8" s="526"/>
      <c r="M8" s="526"/>
      <c r="N8" s="526"/>
      <c r="O8" s="526"/>
      <c r="P8" s="526"/>
    </row>
    <row r="9" spans="1:16" ht="46.5" thickBot="1">
      <c r="A9" s="515"/>
      <c r="B9" s="516"/>
      <c r="C9" s="516"/>
      <c r="D9" s="516"/>
      <c r="E9" s="516"/>
      <c r="F9" s="516"/>
      <c r="G9" s="516"/>
      <c r="H9" s="516"/>
      <c r="I9" s="516"/>
      <c r="J9" s="516"/>
      <c r="K9" s="516"/>
      <c r="L9" s="516"/>
      <c r="M9" s="516"/>
      <c r="N9" s="516"/>
      <c r="O9" s="516"/>
      <c r="P9" s="516"/>
    </row>
    <row r="10" spans="1:37" ht="37.5" customHeight="1" thickBot="1" thickTop="1">
      <c r="A10" s="497" t="s">
        <v>2</v>
      </c>
      <c r="B10" s="522" t="s">
        <v>18</v>
      </c>
      <c r="C10" s="517" t="s">
        <v>19</v>
      </c>
      <c r="D10" s="517" t="s">
        <v>633</v>
      </c>
      <c r="E10" s="529" t="s">
        <v>634</v>
      </c>
      <c r="F10" s="517" t="s">
        <v>3</v>
      </c>
      <c r="G10" s="517" t="s">
        <v>4</v>
      </c>
      <c r="H10" s="517"/>
      <c r="I10" s="517" t="s">
        <v>5</v>
      </c>
      <c r="J10" s="520"/>
      <c r="K10" s="520"/>
      <c r="L10" s="520"/>
      <c r="M10" s="517" t="s">
        <v>6</v>
      </c>
      <c r="N10" s="517"/>
      <c r="O10" s="517"/>
      <c r="P10" s="517"/>
      <c r="Q10" s="584" t="s">
        <v>653</v>
      </c>
      <c r="R10" s="584"/>
      <c r="S10" s="584"/>
      <c r="T10" s="584"/>
      <c r="U10" s="584"/>
      <c r="V10" s="584"/>
      <c r="W10" s="584"/>
      <c r="X10" s="584" t="s">
        <v>654</v>
      </c>
      <c r="Y10" s="584"/>
      <c r="Z10" s="584"/>
      <c r="AA10" s="584"/>
      <c r="AB10" s="584"/>
      <c r="AC10" s="584"/>
      <c r="AD10" s="584"/>
      <c r="AE10" s="584" t="s">
        <v>655</v>
      </c>
      <c r="AF10" s="584"/>
      <c r="AG10" s="584"/>
      <c r="AH10" s="584"/>
      <c r="AI10" s="584"/>
      <c r="AJ10" s="584"/>
      <c r="AK10" s="584"/>
    </row>
    <row r="11" spans="1:37" ht="36.75" thickBot="1" thickTop="1">
      <c r="A11" s="498"/>
      <c r="B11" s="523"/>
      <c r="C11" s="518"/>
      <c r="D11" s="518"/>
      <c r="E11" s="530"/>
      <c r="F11" s="518"/>
      <c r="G11" s="518"/>
      <c r="H11" s="518"/>
      <c r="I11" s="518"/>
      <c r="J11" s="521"/>
      <c r="K11" s="521"/>
      <c r="L11" s="521"/>
      <c r="M11" s="518"/>
      <c r="N11" s="518"/>
      <c r="O11" s="518"/>
      <c r="P11" s="518"/>
      <c r="Q11" s="584"/>
      <c r="R11" s="584"/>
      <c r="S11" s="584"/>
      <c r="T11" s="584"/>
      <c r="U11" s="584"/>
      <c r="V11" s="584"/>
      <c r="W11" s="584"/>
      <c r="X11" s="584"/>
      <c r="Y11" s="584"/>
      <c r="Z11" s="584"/>
      <c r="AA11" s="584"/>
      <c r="AB11" s="584"/>
      <c r="AC11" s="584"/>
      <c r="AD11" s="584"/>
      <c r="AE11" s="584"/>
      <c r="AF11" s="584"/>
      <c r="AG11" s="584"/>
      <c r="AH11" s="584"/>
      <c r="AI11" s="584"/>
      <c r="AJ11" s="584"/>
      <c r="AK11" s="584"/>
    </row>
    <row r="12" spans="1:37" ht="387" customHeight="1" thickBot="1" thickTop="1">
      <c r="A12" s="499"/>
      <c r="B12" s="524"/>
      <c r="C12" s="519"/>
      <c r="D12" s="519"/>
      <c r="E12" s="531"/>
      <c r="F12" s="519"/>
      <c r="G12" s="164" t="s">
        <v>7</v>
      </c>
      <c r="H12" s="164" t="s">
        <v>8</v>
      </c>
      <c r="I12" s="519"/>
      <c r="J12" s="164" t="s">
        <v>9</v>
      </c>
      <c r="K12" s="164" t="s">
        <v>10</v>
      </c>
      <c r="L12" s="164" t="s">
        <v>11</v>
      </c>
      <c r="M12" s="10" t="s">
        <v>12</v>
      </c>
      <c r="N12" s="6" t="s">
        <v>13</v>
      </c>
      <c r="O12" s="7" t="s">
        <v>14</v>
      </c>
      <c r="P12" s="8" t="s">
        <v>15</v>
      </c>
      <c r="Q12" s="234" t="s">
        <v>656</v>
      </c>
      <c r="R12" s="234" t="s">
        <v>657</v>
      </c>
      <c r="S12" s="235" t="s">
        <v>658</v>
      </c>
      <c r="T12" s="236" t="s">
        <v>659</v>
      </c>
      <c r="U12" s="237" t="s">
        <v>660</v>
      </c>
      <c r="V12" s="375" t="s">
        <v>661</v>
      </c>
      <c r="W12" s="238" t="s">
        <v>662</v>
      </c>
      <c r="X12" s="234" t="s">
        <v>656</v>
      </c>
      <c r="Y12" s="234" t="s">
        <v>657</v>
      </c>
      <c r="Z12" s="235" t="s">
        <v>658</v>
      </c>
      <c r="AA12" s="236" t="s">
        <v>659</v>
      </c>
      <c r="AB12" s="237" t="s">
        <v>660</v>
      </c>
      <c r="AC12" s="238" t="s">
        <v>661</v>
      </c>
      <c r="AD12" s="237" t="s">
        <v>662</v>
      </c>
      <c r="AE12" s="234" t="s">
        <v>656</v>
      </c>
      <c r="AF12" s="234" t="s">
        <v>657</v>
      </c>
      <c r="AG12" s="236" t="s">
        <v>658</v>
      </c>
      <c r="AH12" s="230" t="s">
        <v>659</v>
      </c>
      <c r="AI12" s="229" t="s">
        <v>660</v>
      </c>
      <c r="AJ12" s="231" t="s">
        <v>661</v>
      </c>
      <c r="AK12" s="229" t="s">
        <v>662</v>
      </c>
    </row>
    <row r="13" spans="1:37" ht="408.75" customHeight="1" thickBot="1" thickTop="1">
      <c r="A13" s="452" t="s">
        <v>99</v>
      </c>
      <c r="B13" s="21">
        <v>1</v>
      </c>
      <c r="C13" s="464" t="s">
        <v>100</v>
      </c>
      <c r="D13" s="186" t="s">
        <v>639</v>
      </c>
      <c r="E13" s="186" t="s">
        <v>638</v>
      </c>
      <c r="F13" s="22" t="s">
        <v>101</v>
      </c>
      <c r="G13" s="22" t="s">
        <v>102</v>
      </c>
      <c r="H13" s="22" t="s">
        <v>102</v>
      </c>
      <c r="I13" s="186" t="s">
        <v>103</v>
      </c>
      <c r="J13" s="186" t="s">
        <v>104</v>
      </c>
      <c r="K13" s="186" t="s">
        <v>105</v>
      </c>
      <c r="L13" s="23">
        <v>0.9</v>
      </c>
      <c r="M13" s="24" t="s">
        <v>384</v>
      </c>
      <c r="N13" s="24" t="s">
        <v>385</v>
      </c>
      <c r="O13" s="24" t="s">
        <v>386</v>
      </c>
      <c r="P13" s="233" t="s">
        <v>387</v>
      </c>
      <c r="Q13" s="324">
        <v>92</v>
      </c>
      <c r="R13" s="324">
        <v>109</v>
      </c>
      <c r="S13" s="239">
        <f>+Q13/R13</f>
        <v>0.8440366972477065</v>
      </c>
      <c r="T13" s="239">
        <f>+S13/L13</f>
        <v>0.9378185524974516</v>
      </c>
      <c r="U13" s="232" t="str">
        <f>IF(T13&gt;=85%,$P$12,IF(T13&gt;=60%,$O$12,IF(T13&gt;=40%,$N$12,IF(T13&lt;40%,$M$12,"ojo"))))</f>
        <v>SATISFACTORIO</v>
      </c>
      <c r="V13" s="376" t="s">
        <v>669</v>
      </c>
      <c r="W13" s="240" t="s">
        <v>883</v>
      </c>
      <c r="X13" s="270">
        <v>1</v>
      </c>
      <c r="Y13" s="270">
        <v>2</v>
      </c>
      <c r="Z13" s="268">
        <f>+X13/Y13</f>
        <v>0.5</v>
      </c>
      <c r="AA13" s="268">
        <f>+Z13/S13</f>
        <v>0.592391304347826</v>
      </c>
      <c r="AB13" s="269" t="str">
        <f>IF(AA13&gt;=85%,$P$12,IF(AA13&gt;=60%,$O$12,IF(AA13&gt;=40%,$N$12,IF(AA13&lt;40%,$M$12,"ojo"))))</f>
        <v>MINIMO</v>
      </c>
      <c r="AC13" s="271"/>
      <c r="AD13" s="271"/>
      <c r="AE13" s="270">
        <f>+Q13</f>
        <v>92</v>
      </c>
      <c r="AF13" s="270">
        <f>+R13+Y13</f>
        <v>111</v>
      </c>
      <c r="AG13" s="268">
        <f>+AE13/AF13</f>
        <v>0.8288288288288288</v>
      </c>
      <c r="AH13" s="268">
        <f>+AG13/Z13</f>
        <v>1.6576576576576576</v>
      </c>
      <c r="AI13" s="269" t="str">
        <f>IF(AH13&gt;=85%,$P$12,IF(AH13&gt;=60%,$O$12,IF(AH13&gt;=40%,$N$12,IF(AH13&lt;40%,$M$12,"ojo"))))</f>
        <v>SATISFACTORIO</v>
      </c>
      <c r="AJ13" s="271"/>
      <c r="AK13" s="271"/>
    </row>
    <row r="14" spans="1:37" ht="408.75" customHeight="1" thickBot="1" thickTop="1">
      <c r="A14" s="453"/>
      <c r="B14" s="25">
        <v>2</v>
      </c>
      <c r="C14" s="465"/>
      <c r="D14" s="186" t="s">
        <v>639</v>
      </c>
      <c r="E14" s="186" t="s">
        <v>638</v>
      </c>
      <c r="F14" s="26" t="s">
        <v>351</v>
      </c>
      <c r="G14" s="27" t="s">
        <v>352</v>
      </c>
      <c r="H14" s="27" t="s">
        <v>352</v>
      </c>
      <c r="I14" s="179" t="s">
        <v>349</v>
      </c>
      <c r="J14" s="187" t="s">
        <v>106</v>
      </c>
      <c r="K14" s="187" t="s">
        <v>353</v>
      </c>
      <c r="L14" s="28">
        <v>1</v>
      </c>
      <c r="M14" s="179" t="s">
        <v>33</v>
      </c>
      <c r="N14" s="179" t="s">
        <v>34</v>
      </c>
      <c r="O14" s="179" t="s">
        <v>35</v>
      </c>
      <c r="P14" s="179" t="s">
        <v>36</v>
      </c>
      <c r="Q14" s="324">
        <v>1</v>
      </c>
      <c r="R14" s="324">
        <v>1</v>
      </c>
      <c r="S14" s="239">
        <f>+Q14/R14</f>
        <v>1</v>
      </c>
      <c r="T14" s="340">
        <f aca="true" t="shared" si="0" ref="T14:T77">+S14/L14</f>
        <v>1</v>
      </c>
      <c r="U14" s="232" t="str">
        <f>IF(T14&gt;=95%,$P$12,IF(T14&gt;=70%,$O$12,IF(T14&gt;=50%,$N$12,IF(T14&lt;50%,$M$12,"ojo"))))</f>
        <v>SATISFACTORIO</v>
      </c>
      <c r="V14" s="388" t="s">
        <v>670</v>
      </c>
      <c r="W14" s="240" t="s">
        <v>884</v>
      </c>
      <c r="X14" s="270">
        <v>5</v>
      </c>
      <c r="Y14" s="270">
        <v>5</v>
      </c>
      <c r="Z14" s="268">
        <f>+X14/Y14</f>
        <v>1</v>
      </c>
      <c r="AA14" s="268">
        <f>+Z14/S14</f>
        <v>1</v>
      </c>
      <c r="AB14" s="269" t="str">
        <f>IF(AA14&gt;=85%,$P$12,IF(AA14&gt;=60%,$O$12,IF(AA14&gt;=40%,$N$12,IF(AA14&lt;40%,$M$12,"ojo"))))</f>
        <v>SATISFACTORIO</v>
      </c>
      <c r="AC14" s="271"/>
      <c r="AD14" s="271"/>
      <c r="AE14" s="270">
        <f>+Q14</f>
        <v>1</v>
      </c>
      <c r="AF14" s="270">
        <f>+R14+Y14</f>
        <v>6</v>
      </c>
      <c r="AG14" s="268">
        <f>+AE14/AF14</f>
        <v>0.16666666666666666</v>
      </c>
      <c r="AH14" s="268">
        <f>+AG14/Z14</f>
        <v>0.16666666666666666</v>
      </c>
      <c r="AI14" s="269" t="str">
        <f>IF(AH14&gt;=95%,$P$12,IF(AH14&gt;=70%,$O$12,IF(AH14&gt;=50%,$N$12,IF(AH14&lt;50%,$M$12,"ojo"))))</f>
        <v>INSATISFACTORIO</v>
      </c>
      <c r="AJ14" s="271"/>
      <c r="AK14" s="271"/>
    </row>
    <row r="15" spans="1:37" ht="408.75" customHeight="1" thickBot="1" thickTop="1">
      <c r="A15" s="453"/>
      <c r="B15" s="25">
        <v>3</v>
      </c>
      <c r="C15" s="465"/>
      <c r="D15" s="186" t="s">
        <v>639</v>
      </c>
      <c r="E15" s="186" t="s">
        <v>638</v>
      </c>
      <c r="F15" s="26" t="s">
        <v>107</v>
      </c>
      <c r="G15" s="27" t="s">
        <v>108</v>
      </c>
      <c r="H15" s="27" t="s">
        <v>108</v>
      </c>
      <c r="I15" s="187" t="s">
        <v>109</v>
      </c>
      <c r="J15" s="187" t="s">
        <v>110</v>
      </c>
      <c r="K15" s="187" t="s">
        <v>111</v>
      </c>
      <c r="L15" s="28">
        <v>1</v>
      </c>
      <c r="M15" s="179" t="s">
        <v>33</v>
      </c>
      <c r="N15" s="179" t="s">
        <v>34</v>
      </c>
      <c r="O15" s="179" t="s">
        <v>35</v>
      </c>
      <c r="P15" s="179" t="s">
        <v>36</v>
      </c>
      <c r="Q15" s="324">
        <v>24</v>
      </c>
      <c r="R15" s="324">
        <v>24</v>
      </c>
      <c r="S15" s="239">
        <f>+Q15/R15</f>
        <v>1</v>
      </c>
      <c r="T15" s="340">
        <f t="shared" si="0"/>
        <v>1</v>
      </c>
      <c r="U15" s="232" t="str">
        <f>IF(T15&gt;=95%,$P$12,IF(T15&gt;=70%,$O$12,IF(T15&gt;=50%,$N$12,IF(T15&lt;50%,$M$12,"ojo"))))</f>
        <v>SATISFACTORIO</v>
      </c>
      <c r="V15" s="376" t="s">
        <v>671</v>
      </c>
      <c r="W15" s="240" t="s">
        <v>823</v>
      </c>
      <c r="X15" s="270"/>
      <c r="Y15" s="270"/>
      <c r="Z15" s="272"/>
      <c r="AA15" s="272"/>
      <c r="AB15" s="269"/>
      <c r="AC15" s="271"/>
      <c r="AD15" s="271"/>
      <c r="AE15" s="270"/>
      <c r="AF15" s="270"/>
      <c r="AG15" s="272"/>
      <c r="AH15" s="272"/>
      <c r="AI15" s="269"/>
      <c r="AJ15" s="271"/>
      <c r="AK15" s="271"/>
    </row>
    <row r="16" spans="1:37" ht="408.75" customHeight="1" thickBot="1" thickTop="1">
      <c r="A16" s="453"/>
      <c r="B16" s="25">
        <v>4</v>
      </c>
      <c r="C16" s="29" t="s">
        <v>50</v>
      </c>
      <c r="D16" s="29" t="s">
        <v>635</v>
      </c>
      <c r="E16" s="29" t="s">
        <v>636</v>
      </c>
      <c r="F16" s="188" t="s">
        <v>112</v>
      </c>
      <c r="G16" s="188"/>
      <c r="H16" s="27" t="s">
        <v>365</v>
      </c>
      <c r="I16" s="187" t="s">
        <v>113</v>
      </c>
      <c r="J16" s="179" t="s">
        <v>75</v>
      </c>
      <c r="K16" s="179" t="s">
        <v>76</v>
      </c>
      <c r="L16" s="28">
        <v>1</v>
      </c>
      <c r="M16" s="179" t="s">
        <v>33</v>
      </c>
      <c r="N16" s="179" t="s">
        <v>34</v>
      </c>
      <c r="O16" s="179" t="s">
        <v>35</v>
      </c>
      <c r="P16" s="179" t="s">
        <v>36</v>
      </c>
      <c r="Q16" s="324" t="s">
        <v>668</v>
      </c>
      <c r="R16" s="324" t="s">
        <v>668</v>
      </c>
      <c r="S16" s="239" t="s">
        <v>174</v>
      </c>
      <c r="T16" s="340" t="e">
        <f t="shared" si="0"/>
        <v>#VALUE!</v>
      </c>
      <c r="U16" s="232" t="s">
        <v>174</v>
      </c>
      <c r="V16" s="376" t="s">
        <v>672</v>
      </c>
      <c r="W16" s="240" t="s">
        <v>821</v>
      </c>
      <c r="X16" s="270"/>
      <c r="Y16" s="270"/>
      <c r="Z16" s="272"/>
      <c r="AA16" s="272"/>
      <c r="AB16" s="269"/>
      <c r="AC16" s="271"/>
      <c r="AD16" s="271"/>
      <c r="AE16" s="270"/>
      <c r="AF16" s="270"/>
      <c r="AG16" s="272"/>
      <c r="AH16" s="272"/>
      <c r="AI16" s="269"/>
      <c r="AJ16" s="271"/>
      <c r="AK16" s="271"/>
    </row>
    <row r="17" spans="1:37" ht="408.75" customHeight="1" thickBot="1" thickTop="1">
      <c r="A17" s="453"/>
      <c r="B17" s="25">
        <v>5</v>
      </c>
      <c r="C17" s="442" t="s">
        <v>27</v>
      </c>
      <c r="D17" s="29" t="s">
        <v>635</v>
      </c>
      <c r="E17" s="29" t="s">
        <v>636</v>
      </c>
      <c r="F17" s="188" t="s">
        <v>28</v>
      </c>
      <c r="G17" s="188" t="s">
        <v>29</v>
      </c>
      <c r="H17" s="188" t="s">
        <v>29</v>
      </c>
      <c r="I17" s="179" t="s">
        <v>362</v>
      </c>
      <c r="J17" s="179" t="s">
        <v>117</v>
      </c>
      <c r="K17" s="179" t="s">
        <v>32</v>
      </c>
      <c r="L17" s="28">
        <v>1</v>
      </c>
      <c r="M17" s="179" t="s">
        <v>33</v>
      </c>
      <c r="N17" s="179" t="s">
        <v>34</v>
      </c>
      <c r="O17" s="179" t="s">
        <v>35</v>
      </c>
      <c r="P17" s="179" t="s">
        <v>36</v>
      </c>
      <c r="Q17" s="324">
        <v>1.5</v>
      </c>
      <c r="R17" s="324">
        <v>3</v>
      </c>
      <c r="S17" s="239">
        <f>+Q17/R17</f>
        <v>0.5</v>
      </c>
      <c r="T17" s="340">
        <f t="shared" si="0"/>
        <v>0.5</v>
      </c>
      <c r="U17" s="232" t="str">
        <f>IF(T17&gt;=95%,$P$12,IF(T17&gt;=70%,$O$12,IF(T17&gt;=50%,$N$12,IF(T17&lt;50%,$M$12,"ojo"))))</f>
        <v>MINIMO</v>
      </c>
      <c r="V17" s="376" t="s">
        <v>673</v>
      </c>
      <c r="W17" s="240" t="s">
        <v>822</v>
      </c>
      <c r="X17" s="270"/>
      <c r="Y17" s="270"/>
      <c r="Z17" s="272"/>
      <c r="AA17" s="272"/>
      <c r="AB17" s="269"/>
      <c r="AC17" s="271"/>
      <c r="AD17" s="271"/>
      <c r="AE17" s="270"/>
      <c r="AF17" s="270"/>
      <c r="AG17" s="272"/>
      <c r="AH17" s="272"/>
      <c r="AI17" s="269"/>
      <c r="AJ17" s="271"/>
      <c r="AK17" s="271"/>
    </row>
    <row r="18" spans="1:37" ht="408.75" customHeight="1" thickBot="1" thickTop="1">
      <c r="A18" s="453"/>
      <c r="B18" s="25">
        <v>6</v>
      </c>
      <c r="C18" s="442"/>
      <c r="D18" s="29" t="s">
        <v>635</v>
      </c>
      <c r="E18" s="29" t="s">
        <v>636</v>
      </c>
      <c r="F18" s="188" t="s">
        <v>58</v>
      </c>
      <c r="G18" s="188" t="s">
        <v>59</v>
      </c>
      <c r="H18" s="188" t="s">
        <v>59</v>
      </c>
      <c r="I18" s="179" t="s">
        <v>362</v>
      </c>
      <c r="J18" s="179" t="s">
        <v>61</v>
      </c>
      <c r="K18" s="179" t="s">
        <v>118</v>
      </c>
      <c r="L18" s="28">
        <v>1</v>
      </c>
      <c r="M18" s="179" t="s">
        <v>33</v>
      </c>
      <c r="N18" s="179" t="s">
        <v>34</v>
      </c>
      <c r="O18" s="179" t="s">
        <v>35</v>
      </c>
      <c r="P18" s="179" t="s">
        <v>36</v>
      </c>
      <c r="Q18" s="324">
        <v>5</v>
      </c>
      <c r="R18" s="324">
        <v>5</v>
      </c>
      <c r="S18" s="239">
        <f>+Q18/R18</f>
        <v>1</v>
      </c>
      <c r="T18" s="340">
        <f t="shared" si="0"/>
        <v>1</v>
      </c>
      <c r="U18" s="232" t="str">
        <f>IF(T18&gt;=95%,$P$12,IF(T18&gt;=70%,$O$12,IF(T18&gt;=50%,$N$12,IF(T18&lt;50%,$M$12,"ojo"))))</f>
        <v>SATISFACTORIO</v>
      </c>
      <c r="V18" s="376" t="s">
        <v>674</v>
      </c>
      <c r="W18" s="240" t="s">
        <v>906</v>
      </c>
      <c r="X18" s="270"/>
      <c r="Y18" s="270"/>
      <c r="Z18" s="272"/>
      <c r="AA18" s="272"/>
      <c r="AB18" s="269"/>
      <c r="AC18" s="271"/>
      <c r="AD18" s="271"/>
      <c r="AE18" s="270"/>
      <c r="AF18" s="270"/>
      <c r="AG18" s="272"/>
      <c r="AH18" s="272"/>
      <c r="AI18" s="269"/>
      <c r="AJ18" s="271"/>
      <c r="AK18" s="271"/>
    </row>
    <row r="19" spans="1:37" ht="408.75" customHeight="1" thickBot="1" thickTop="1">
      <c r="A19" s="453"/>
      <c r="B19" s="25">
        <v>7</v>
      </c>
      <c r="C19" s="442"/>
      <c r="D19" s="179" t="s">
        <v>640</v>
      </c>
      <c r="E19" s="29" t="s">
        <v>646</v>
      </c>
      <c r="F19" s="534" t="s">
        <v>63</v>
      </c>
      <c r="G19" s="188" t="s">
        <v>92</v>
      </c>
      <c r="H19" s="188" t="s">
        <v>65</v>
      </c>
      <c r="I19" s="179" t="s">
        <v>350</v>
      </c>
      <c r="J19" s="442" t="s">
        <v>67</v>
      </c>
      <c r="K19" s="179" t="s">
        <v>68</v>
      </c>
      <c r="L19" s="28">
        <v>1</v>
      </c>
      <c r="M19" s="179" t="s">
        <v>33</v>
      </c>
      <c r="N19" s="179" t="s">
        <v>34</v>
      </c>
      <c r="O19" s="179" t="s">
        <v>35</v>
      </c>
      <c r="P19" s="179" t="s">
        <v>36</v>
      </c>
      <c r="Q19" s="324">
        <v>4</v>
      </c>
      <c r="R19" s="324">
        <v>4</v>
      </c>
      <c r="S19" s="239">
        <f>+Q19/R19</f>
        <v>1</v>
      </c>
      <c r="T19" s="340">
        <f t="shared" si="0"/>
        <v>1</v>
      </c>
      <c r="U19" s="232" t="str">
        <f>IF(T19&gt;=95%,$P$12,IF(T19&gt;=70%,$O$12,IF(T19&gt;=50%,$N$12,IF(T19&lt;50%,$M$12,"ojo"))))</f>
        <v>SATISFACTORIO</v>
      </c>
      <c r="V19" s="376" t="s">
        <v>675</v>
      </c>
      <c r="W19" s="240" t="s">
        <v>830</v>
      </c>
      <c r="X19" s="270"/>
      <c r="Y19" s="270"/>
      <c r="Z19" s="272"/>
      <c r="AA19" s="272"/>
      <c r="AB19" s="269"/>
      <c r="AC19" s="271"/>
      <c r="AD19" s="271"/>
      <c r="AE19" s="270"/>
      <c r="AF19" s="270"/>
      <c r="AG19" s="272"/>
      <c r="AH19" s="272"/>
      <c r="AI19" s="269"/>
      <c r="AJ19" s="271"/>
      <c r="AK19" s="271"/>
    </row>
    <row r="20" spans="1:37" ht="408.75" customHeight="1" thickBot="1" thickTop="1">
      <c r="A20" s="453"/>
      <c r="B20" s="25">
        <v>8</v>
      </c>
      <c r="C20" s="442"/>
      <c r="D20" s="179" t="s">
        <v>640</v>
      </c>
      <c r="E20" s="29" t="s">
        <v>646</v>
      </c>
      <c r="F20" s="534"/>
      <c r="G20" s="188" t="s">
        <v>94</v>
      </c>
      <c r="H20" s="188" t="s">
        <v>95</v>
      </c>
      <c r="I20" s="179" t="s">
        <v>350</v>
      </c>
      <c r="J20" s="442"/>
      <c r="K20" s="179" t="s">
        <v>70</v>
      </c>
      <c r="L20" s="28">
        <v>1</v>
      </c>
      <c r="M20" s="179" t="s">
        <v>33</v>
      </c>
      <c r="N20" s="179" t="s">
        <v>34</v>
      </c>
      <c r="O20" s="179" t="s">
        <v>35</v>
      </c>
      <c r="P20" s="179" t="s">
        <v>36</v>
      </c>
      <c r="Q20" s="324">
        <v>4</v>
      </c>
      <c r="R20" s="324">
        <v>4</v>
      </c>
      <c r="S20" s="239">
        <f>+Q20/R20</f>
        <v>1</v>
      </c>
      <c r="T20" s="340">
        <f t="shared" si="0"/>
        <v>1</v>
      </c>
      <c r="U20" s="232" t="str">
        <f>IF(T20&gt;=95%,$P$12,IF(T20&gt;=70%,$O$12,IF(T20&gt;=50%,$N$12,IF(T20&lt;50%,$M$12,"ojo"))))</f>
        <v>SATISFACTORIO</v>
      </c>
      <c r="V20" s="376" t="s">
        <v>676</v>
      </c>
      <c r="W20" s="405" t="s">
        <v>824</v>
      </c>
      <c r="X20" s="270"/>
      <c r="Y20" s="270"/>
      <c r="Z20" s="272"/>
      <c r="AA20" s="272"/>
      <c r="AB20" s="269"/>
      <c r="AC20" s="271"/>
      <c r="AD20" s="271"/>
      <c r="AE20" s="270"/>
      <c r="AF20" s="270"/>
      <c r="AG20" s="272"/>
      <c r="AH20" s="272"/>
      <c r="AI20" s="269"/>
      <c r="AJ20" s="271"/>
      <c r="AK20" s="271"/>
    </row>
    <row r="21" spans="1:37" ht="408.75" customHeight="1" thickBot="1" thickTop="1">
      <c r="A21" s="454"/>
      <c r="B21" s="30">
        <v>9</v>
      </c>
      <c r="C21" s="443"/>
      <c r="D21" s="179" t="s">
        <v>640</v>
      </c>
      <c r="E21" s="29" t="s">
        <v>646</v>
      </c>
      <c r="F21" s="535"/>
      <c r="G21" s="189" t="s">
        <v>96</v>
      </c>
      <c r="H21" s="189" t="s">
        <v>119</v>
      </c>
      <c r="I21" s="180" t="s">
        <v>350</v>
      </c>
      <c r="J21" s="443"/>
      <c r="K21" s="180" t="s">
        <v>72</v>
      </c>
      <c r="L21" s="31">
        <v>1</v>
      </c>
      <c r="M21" s="180" t="s">
        <v>33</v>
      </c>
      <c r="N21" s="180" t="s">
        <v>34</v>
      </c>
      <c r="O21" s="180" t="s">
        <v>35</v>
      </c>
      <c r="P21" s="180" t="s">
        <v>36</v>
      </c>
      <c r="Q21" s="324" t="s">
        <v>668</v>
      </c>
      <c r="R21" s="324" t="s">
        <v>668</v>
      </c>
      <c r="S21" s="239" t="s">
        <v>174</v>
      </c>
      <c r="T21" s="340" t="e">
        <f t="shared" si="0"/>
        <v>#VALUE!</v>
      </c>
      <c r="U21" s="232" t="s">
        <v>174</v>
      </c>
      <c r="V21" s="376" t="s">
        <v>677</v>
      </c>
      <c r="W21" s="376" t="s">
        <v>677</v>
      </c>
      <c r="X21" s="270"/>
      <c r="Y21" s="270"/>
      <c r="Z21" s="272"/>
      <c r="AA21" s="272"/>
      <c r="AB21" s="269"/>
      <c r="AC21" s="271"/>
      <c r="AD21" s="271"/>
      <c r="AE21" s="270"/>
      <c r="AF21" s="270"/>
      <c r="AG21" s="272"/>
      <c r="AH21" s="272"/>
      <c r="AI21" s="269"/>
      <c r="AJ21" s="271"/>
      <c r="AK21" s="271"/>
    </row>
    <row r="22" spans="1:37" ht="408.75" customHeight="1" thickBot="1" thickTop="1">
      <c r="A22" s="444" t="s">
        <v>120</v>
      </c>
      <c r="B22" s="32">
        <v>1</v>
      </c>
      <c r="C22" s="447" t="s">
        <v>389</v>
      </c>
      <c r="D22" s="181" t="s">
        <v>639</v>
      </c>
      <c r="E22" s="134" t="s">
        <v>638</v>
      </c>
      <c r="F22" s="33" t="s">
        <v>121</v>
      </c>
      <c r="G22" s="34" t="s">
        <v>390</v>
      </c>
      <c r="H22" s="34" t="s">
        <v>391</v>
      </c>
      <c r="I22" s="181" t="s">
        <v>122</v>
      </c>
      <c r="J22" s="181" t="s">
        <v>123</v>
      </c>
      <c r="K22" s="181" t="s">
        <v>124</v>
      </c>
      <c r="L22" s="35">
        <v>1</v>
      </c>
      <c r="M22" s="181" t="s">
        <v>33</v>
      </c>
      <c r="N22" s="181" t="s">
        <v>34</v>
      </c>
      <c r="O22" s="181" t="s">
        <v>35</v>
      </c>
      <c r="P22" s="181" t="s">
        <v>36</v>
      </c>
      <c r="Q22" s="325">
        <v>15628</v>
      </c>
      <c r="R22" s="325">
        <v>16117</v>
      </c>
      <c r="S22" s="352">
        <f>+Q22/R22</f>
        <v>0.9696593658869517</v>
      </c>
      <c r="T22" s="352">
        <f t="shared" si="0"/>
        <v>0.9696593658869517</v>
      </c>
      <c r="U22" s="242" t="str">
        <f>IF(T22&gt;=95%,$P$12,IF(T22&gt;=70%,$O$12,IF(T22&gt;=50%,$N$12,IF(T22&lt;50%,$M$12,"ojo"))))</f>
        <v>SATISFACTORIO</v>
      </c>
      <c r="V22" s="377" t="s">
        <v>678</v>
      </c>
      <c r="W22" s="406" t="s">
        <v>831</v>
      </c>
      <c r="X22" s="274"/>
      <c r="Y22" s="274"/>
      <c r="Z22" s="275"/>
      <c r="AA22" s="275"/>
      <c r="AB22" s="273"/>
      <c r="AC22" s="276"/>
      <c r="AD22" s="276"/>
      <c r="AE22" s="274"/>
      <c r="AF22" s="274"/>
      <c r="AG22" s="275"/>
      <c r="AH22" s="275"/>
      <c r="AI22" s="273"/>
      <c r="AJ22" s="276"/>
      <c r="AK22" s="276"/>
    </row>
    <row r="23" spans="1:37" ht="408.75" customHeight="1" thickBot="1" thickTop="1">
      <c r="A23" s="445"/>
      <c r="B23" s="36">
        <v>2</v>
      </c>
      <c r="C23" s="448"/>
      <c r="D23" s="182" t="s">
        <v>639</v>
      </c>
      <c r="E23" s="135" t="s">
        <v>638</v>
      </c>
      <c r="F23" s="37" t="s">
        <v>125</v>
      </c>
      <c r="G23" s="184" t="s">
        <v>392</v>
      </c>
      <c r="H23" s="184" t="s">
        <v>393</v>
      </c>
      <c r="I23" s="182" t="s">
        <v>126</v>
      </c>
      <c r="J23" s="182" t="s">
        <v>127</v>
      </c>
      <c r="K23" s="182" t="s">
        <v>128</v>
      </c>
      <c r="L23" s="38">
        <v>1</v>
      </c>
      <c r="M23" s="182" t="s">
        <v>33</v>
      </c>
      <c r="N23" s="182" t="s">
        <v>34</v>
      </c>
      <c r="O23" s="182" t="s">
        <v>35</v>
      </c>
      <c r="P23" s="182" t="s">
        <v>36</v>
      </c>
      <c r="Q23" s="325">
        <v>277</v>
      </c>
      <c r="R23" s="325">
        <v>277</v>
      </c>
      <c r="S23" s="241">
        <f>+Q23/R23</f>
        <v>1</v>
      </c>
      <c r="T23" s="352">
        <f t="shared" si="0"/>
        <v>1</v>
      </c>
      <c r="U23" s="242" t="str">
        <f>IF(T23&gt;=95%,$P$12,IF(T23&gt;=70%,$O$12,IF(T23&gt;=50%,$N$12,IF(T23&lt;50%,$M$12,"ojo"))))</f>
        <v>SATISFACTORIO</v>
      </c>
      <c r="V23" s="377" t="s">
        <v>679</v>
      </c>
      <c r="W23" s="243" t="s">
        <v>825</v>
      </c>
      <c r="X23" s="274"/>
      <c r="Y23" s="274"/>
      <c r="Z23" s="275"/>
      <c r="AA23" s="275"/>
      <c r="AB23" s="273"/>
      <c r="AC23" s="276"/>
      <c r="AD23" s="276"/>
      <c r="AE23" s="274"/>
      <c r="AF23" s="274"/>
      <c r="AG23" s="275"/>
      <c r="AH23" s="275"/>
      <c r="AI23" s="273"/>
      <c r="AJ23" s="276"/>
      <c r="AK23" s="276"/>
    </row>
    <row r="24" spans="1:37" ht="408.75" customHeight="1" thickBot="1" thickTop="1">
      <c r="A24" s="445"/>
      <c r="B24" s="36">
        <v>3</v>
      </c>
      <c r="C24" s="448"/>
      <c r="D24" s="182" t="s">
        <v>639</v>
      </c>
      <c r="E24" s="135" t="s">
        <v>638</v>
      </c>
      <c r="F24" s="184" t="s">
        <v>394</v>
      </c>
      <c r="G24" s="184" t="s">
        <v>395</v>
      </c>
      <c r="H24" s="184" t="s">
        <v>395</v>
      </c>
      <c r="I24" s="182" t="s">
        <v>142</v>
      </c>
      <c r="J24" s="182" t="s">
        <v>396</v>
      </c>
      <c r="K24" s="182" t="s">
        <v>397</v>
      </c>
      <c r="L24" s="38">
        <v>1</v>
      </c>
      <c r="M24" s="182" t="s">
        <v>33</v>
      </c>
      <c r="N24" s="182" t="s">
        <v>34</v>
      </c>
      <c r="O24" s="182" t="s">
        <v>35</v>
      </c>
      <c r="P24" s="182" t="s">
        <v>36</v>
      </c>
      <c r="Q24" s="325" t="s">
        <v>668</v>
      </c>
      <c r="R24" s="325" t="s">
        <v>668</v>
      </c>
      <c r="S24" s="241" t="s">
        <v>174</v>
      </c>
      <c r="T24" s="352" t="e">
        <f t="shared" si="0"/>
        <v>#VALUE!</v>
      </c>
      <c r="U24" s="242" t="s">
        <v>174</v>
      </c>
      <c r="V24" s="377" t="s">
        <v>680</v>
      </c>
      <c r="W24" s="243" t="s">
        <v>680</v>
      </c>
      <c r="X24" s="274"/>
      <c r="Y24" s="274"/>
      <c r="Z24" s="275"/>
      <c r="AA24" s="275"/>
      <c r="AB24" s="273"/>
      <c r="AC24" s="276"/>
      <c r="AD24" s="276"/>
      <c r="AE24" s="274"/>
      <c r="AF24" s="274"/>
      <c r="AG24" s="275"/>
      <c r="AH24" s="275"/>
      <c r="AI24" s="273"/>
      <c r="AJ24" s="276"/>
      <c r="AK24" s="276"/>
    </row>
    <row r="25" spans="1:37" ht="408.75" customHeight="1" thickBot="1" thickTop="1">
      <c r="A25" s="445"/>
      <c r="B25" s="36">
        <v>4</v>
      </c>
      <c r="C25" s="448"/>
      <c r="D25" s="182" t="s">
        <v>639</v>
      </c>
      <c r="E25" s="135" t="s">
        <v>638</v>
      </c>
      <c r="F25" s="39" t="s">
        <v>129</v>
      </c>
      <c r="G25" s="184" t="s">
        <v>130</v>
      </c>
      <c r="H25" s="184" t="s">
        <v>130</v>
      </c>
      <c r="I25" s="182" t="s">
        <v>131</v>
      </c>
      <c r="J25" s="182" t="s">
        <v>132</v>
      </c>
      <c r="K25" s="182" t="s">
        <v>133</v>
      </c>
      <c r="L25" s="38">
        <v>1</v>
      </c>
      <c r="M25" s="182" t="s">
        <v>33</v>
      </c>
      <c r="N25" s="182" t="s">
        <v>34</v>
      </c>
      <c r="O25" s="182" t="s">
        <v>35</v>
      </c>
      <c r="P25" s="182" t="s">
        <v>36</v>
      </c>
      <c r="Q25" s="325">
        <v>1060</v>
      </c>
      <c r="R25" s="325">
        <v>1060</v>
      </c>
      <c r="S25" s="241">
        <f aca="true" t="shared" si="1" ref="S25:S30">+Q25/R25</f>
        <v>1</v>
      </c>
      <c r="T25" s="352">
        <f t="shared" si="0"/>
        <v>1</v>
      </c>
      <c r="U25" s="242" t="str">
        <f aca="true" t="shared" si="2" ref="U25:U30">IF(T25&gt;=95%,$P$12,IF(T25&gt;=70%,$O$12,IF(T25&gt;=50%,$N$12,IF(T25&lt;50%,$M$12,"ojo"))))</f>
        <v>SATISFACTORIO</v>
      </c>
      <c r="V25" s="377" t="s">
        <v>681</v>
      </c>
      <c r="W25" s="243" t="s">
        <v>885</v>
      </c>
      <c r="X25" s="274"/>
      <c r="Y25" s="274"/>
      <c r="Z25" s="275"/>
      <c r="AA25" s="275"/>
      <c r="AB25" s="273"/>
      <c r="AC25" s="276"/>
      <c r="AD25" s="276"/>
      <c r="AE25" s="274"/>
      <c r="AF25" s="274"/>
      <c r="AG25" s="275"/>
      <c r="AH25" s="275"/>
      <c r="AI25" s="273"/>
      <c r="AJ25" s="276"/>
      <c r="AK25" s="276"/>
    </row>
    <row r="26" spans="1:37" ht="408.75" customHeight="1" thickBot="1" thickTop="1">
      <c r="A26" s="445"/>
      <c r="B26" s="36">
        <v>5</v>
      </c>
      <c r="C26" s="182" t="s">
        <v>50</v>
      </c>
      <c r="D26" s="182" t="s">
        <v>635</v>
      </c>
      <c r="E26" s="182" t="s">
        <v>636</v>
      </c>
      <c r="F26" s="184" t="s">
        <v>134</v>
      </c>
      <c r="G26" s="184" t="s">
        <v>378</v>
      </c>
      <c r="H26" s="184"/>
      <c r="I26" s="182" t="s">
        <v>135</v>
      </c>
      <c r="J26" s="182" t="s">
        <v>75</v>
      </c>
      <c r="K26" s="182" t="s">
        <v>76</v>
      </c>
      <c r="L26" s="38">
        <v>1</v>
      </c>
      <c r="M26" s="182" t="s">
        <v>33</v>
      </c>
      <c r="N26" s="182" t="s">
        <v>34</v>
      </c>
      <c r="O26" s="182" t="s">
        <v>35</v>
      </c>
      <c r="P26" s="182" t="s">
        <v>36</v>
      </c>
      <c r="Q26" s="325">
        <v>1</v>
      </c>
      <c r="R26" s="325">
        <v>1</v>
      </c>
      <c r="S26" s="241">
        <f t="shared" si="1"/>
        <v>1</v>
      </c>
      <c r="T26" s="352">
        <f t="shared" si="0"/>
        <v>1</v>
      </c>
      <c r="U26" s="242" t="str">
        <f t="shared" si="2"/>
        <v>SATISFACTORIO</v>
      </c>
      <c r="V26" s="377" t="s">
        <v>682</v>
      </c>
      <c r="W26" s="243" t="s">
        <v>826</v>
      </c>
      <c r="X26" s="274"/>
      <c r="Y26" s="274"/>
      <c r="Z26" s="275"/>
      <c r="AA26" s="275"/>
      <c r="AB26" s="273"/>
      <c r="AC26" s="276"/>
      <c r="AD26" s="276"/>
      <c r="AE26" s="274"/>
      <c r="AF26" s="274"/>
      <c r="AG26" s="275"/>
      <c r="AH26" s="275"/>
      <c r="AI26" s="273"/>
      <c r="AJ26" s="276"/>
      <c r="AK26" s="276"/>
    </row>
    <row r="27" spans="1:37" ht="408.75" customHeight="1" thickBot="1" thickTop="1">
      <c r="A27" s="445"/>
      <c r="B27" s="36">
        <v>6</v>
      </c>
      <c r="C27" s="448" t="s">
        <v>27</v>
      </c>
      <c r="D27" s="182" t="s">
        <v>635</v>
      </c>
      <c r="E27" s="182" t="s">
        <v>636</v>
      </c>
      <c r="F27" s="184" t="s">
        <v>58</v>
      </c>
      <c r="G27" s="184" t="s">
        <v>59</v>
      </c>
      <c r="H27" s="184" t="s">
        <v>59</v>
      </c>
      <c r="I27" s="182" t="s">
        <v>363</v>
      </c>
      <c r="J27" s="182" t="s">
        <v>61</v>
      </c>
      <c r="K27" s="182" t="s">
        <v>118</v>
      </c>
      <c r="L27" s="38">
        <v>1</v>
      </c>
      <c r="M27" s="182" t="s">
        <v>33</v>
      </c>
      <c r="N27" s="182" t="s">
        <v>34</v>
      </c>
      <c r="O27" s="182" t="s">
        <v>35</v>
      </c>
      <c r="P27" s="182" t="s">
        <v>36</v>
      </c>
      <c r="Q27" s="325">
        <v>2</v>
      </c>
      <c r="R27" s="325">
        <v>2</v>
      </c>
      <c r="S27" s="241">
        <f t="shared" si="1"/>
        <v>1</v>
      </c>
      <c r="T27" s="352">
        <f t="shared" si="0"/>
        <v>1</v>
      </c>
      <c r="U27" s="242" t="str">
        <f t="shared" si="2"/>
        <v>SATISFACTORIO</v>
      </c>
      <c r="V27" s="377" t="s">
        <v>683</v>
      </c>
      <c r="W27" s="243" t="s">
        <v>907</v>
      </c>
      <c r="X27" s="274"/>
      <c r="Y27" s="274"/>
      <c r="Z27" s="275"/>
      <c r="AA27" s="275"/>
      <c r="AB27" s="273"/>
      <c r="AC27" s="276"/>
      <c r="AD27" s="276"/>
      <c r="AE27" s="274"/>
      <c r="AF27" s="274"/>
      <c r="AG27" s="275"/>
      <c r="AH27" s="275"/>
      <c r="AI27" s="273"/>
      <c r="AJ27" s="276"/>
      <c r="AK27" s="276"/>
    </row>
    <row r="28" spans="1:37" ht="408.75" customHeight="1" thickBot="1" thickTop="1">
      <c r="A28" s="445"/>
      <c r="B28" s="36">
        <v>7</v>
      </c>
      <c r="C28" s="448"/>
      <c r="D28" s="182" t="s">
        <v>635</v>
      </c>
      <c r="E28" s="182" t="s">
        <v>636</v>
      </c>
      <c r="F28" s="184" t="s">
        <v>28</v>
      </c>
      <c r="G28" s="184" t="s">
        <v>29</v>
      </c>
      <c r="H28" s="184" t="s">
        <v>29</v>
      </c>
      <c r="I28" s="182" t="s">
        <v>364</v>
      </c>
      <c r="J28" s="182" t="s">
        <v>117</v>
      </c>
      <c r="K28" s="182" t="s">
        <v>32</v>
      </c>
      <c r="L28" s="38">
        <v>1</v>
      </c>
      <c r="M28" s="182" t="s">
        <v>33</v>
      </c>
      <c r="N28" s="182" t="s">
        <v>34</v>
      </c>
      <c r="O28" s="182" t="s">
        <v>35</v>
      </c>
      <c r="P28" s="182" t="s">
        <v>36</v>
      </c>
      <c r="Q28" s="325">
        <v>1.5</v>
      </c>
      <c r="R28" s="325">
        <v>3</v>
      </c>
      <c r="S28" s="241">
        <f t="shared" si="1"/>
        <v>0.5</v>
      </c>
      <c r="T28" s="352">
        <f t="shared" si="0"/>
        <v>0.5</v>
      </c>
      <c r="U28" s="242" t="str">
        <f t="shared" si="2"/>
        <v>MINIMO</v>
      </c>
      <c r="V28" s="377" t="s">
        <v>684</v>
      </c>
      <c r="W28" s="243" t="s">
        <v>827</v>
      </c>
      <c r="X28" s="274"/>
      <c r="Y28" s="274"/>
      <c r="Z28" s="275"/>
      <c r="AA28" s="275"/>
      <c r="AB28" s="273"/>
      <c r="AC28" s="276"/>
      <c r="AD28" s="276"/>
      <c r="AE28" s="274"/>
      <c r="AF28" s="274"/>
      <c r="AG28" s="275"/>
      <c r="AH28" s="275"/>
      <c r="AI28" s="273"/>
      <c r="AJ28" s="276"/>
      <c r="AK28" s="276"/>
    </row>
    <row r="29" spans="1:37" ht="408.75" customHeight="1" thickBot="1" thickTop="1">
      <c r="A29" s="445"/>
      <c r="B29" s="36">
        <v>8</v>
      </c>
      <c r="C29" s="448"/>
      <c r="D29" s="182" t="s">
        <v>640</v>
      </c>
      <c r="E29" s="182" t="s">
        <v>646</v>
      </c>
      <c r="F29" s="450" t="s">
        <v>63</v>
      </c>
      <c r="G29" s="184" t="s">
        <v>64</v>
      </c>
      <c r="H29" s="184" t="s">
        <v>136</v>
      </c>
      <c r="I29" s="182" t="s">
        <v>137</v>
      </c>
      <c r="J29" s="448"/>
      <c r="K29" s="182" t="s">
        <v>138</v>
      </c>
      <c r="L29" s="38">
        <v>1</v>
      </c>
      <c r="M29" s="182" t="s">
        <v>33</v>
      </c>
      <c r="N29" s="182" t="s">
        <v>34</v>
      </c>
      <c r="O29" s="182" t="s">
        <v>35</v>
      </c>
      <c r="P29" s="182" t="s">
        <v>36</v>
      </c>
      <c r="Q29" s="325">
        <v>6</v>
      </c>
      <c r="R29" s="325">
        <v>6</v>
      </c>
      <c r="S29" s="241">
        <f t="shared" si="1"/>
        <v>1</v>
      </c>
      <c r="T29" s="352">
        <f t="shared" si="0"/>
        <v>1</v>
      </c>
      <c r="U29" s="242" t="str">
        <f t="shared" si="2"/>
        <v>SATISFACTORIO</v>
      </c>
      <c r="V29" s="377" t="s">
        <v>685</v>
      </c>
      <c r="W29" s="243" t="s">
        <v>828</v>
      </c>
      <c r="X29" s="274"/>
      <c r="Y29" s="274"/>
      <c r="Z29" s="275"/>
      <c r="AA29" s="275"/>
      <c r="AB29" s="273"/>
      <c r="AC29" s="276"/>
      <c r="AD29" s="276"/>
      <c r="AE29" s="274"/>
      <c r="AF29" s="274"/>
      <c r="AG29" s="275"/>
      <c r="AH29" s="275"/>
      <c r="AI29" s="273"/>
      <c r="AJ29" s="276"/>
      <c r="AK29" s="276"/>
    </row>
    <row r="30" spans="1:37" ht="408.75" customHeight="1" thickBot="1" thickTop="1">
      <c r="A30" s="445"/>
      <c r="B30" s="36">
        <v>9</v>
      </c>
      <c r="C30" s="448"/>
      <c r="D30" s="182" t="s">
        <v>640</v>
      </c>
      <c r="E30" s="182" t="s">
        <v>646</v>
      </c>
      <c r="F30" s="450"/>
      <c r="G30" s="184" t="s">
        <v>69</v>
      </c>
      <c r="H30" s="184" t="s">
        <v>69</v>
      </c>
      <c r="I30" s="182" t="s">
        <v>139</v>
      </c>
      <c r="J30" s="448"/>
      <c r="K30" s="182" t="s">
        <v>140</v>
      </c>
      <c r="L30" s="38">
        <v>1</v>
      </c>
      <c r="M30" s="182" t="s">
        <v>33</v>
      </c>
      <c r="N30" s="182" t="s">
        <v>34</v>
      </c>
      <c r="O30" s="182" t="s">
        <v>35</v>
      </c>
      <c r="P30" s="182" t="s">
        <v>36</v>
      </c>
      <c r="Q30" s="325">
        <v>7</v>
      </c>
      <c r="R30" s="325">
        <v>7</v>
      </c>
      <c r="S30" s="241">
        <f t="shared" si="1"/>
        <v>1</v>
      </c>
      <c r="T30" s="352">
        <f t="shared" si="0"/>
        <v>1</v>
      </c>
      <c r="U30" s="242" t="str">
        <f t="shared" si="2"/>
        <v>SATISFACTORIO</v>
      </c>
      <c r="V30" s="377" t="s">
        <v>686</v>
      </c>
      <c r="W30" s="243" t="s">
        <v>829</v>
      </c>
      <c r="X30" s="274"/>
      <c r="Y30" s="274"/>
      <c r="Z30" s="275"/>
      <c r="AA30" s="275"/>
      <c r="AB30" s="273"/>
      <c r="AC30" s="276"/>
      <c r="AD30" s="276"/>
      <c r="AE30" s="274"/>
      <c r="AF30" s="274"/>
      <c r="AG30" s="275"/>
      <c r="AH30" s="275"/>
      <c r="AI30" s="273"/>
      <c r="AJ30" s="276"/>
      <c r="AK30" s="276"/>
    </row>
    <row r="31" spans="1:37" ht="408.75" customHeight="1" thickBot="1" thickTop="1">
      <c r="A31" s="446"/>
      <c r="B31" s="40">
        <v>10</v>
      </c>
      <c r="C31" s="449"/>
      <c r="D31" s="183" t="s">
        <v>640</v>
      </c>
      <c r="E31" s="183" t="s">
        <v>646</v>
      </c>
      <c r="F31" s="451"/>
      <c r="G31" s="185" t="s">
        <v>141</v>
      </c>
      <c r="H31" s="185" t="s">
        <v>141</v>
      </c>
      <c r="I31" s="183" t="s">
        <v>142</v>
      </c>
      <c r="J31" s="449"/>
      <c r="K31" s="183" t="s">
        <v>143</v>
      </c>
      <c r="L31" s="41">
        <v>1</v>
      </c>
      <c r="M31" s="183" t="s">
        <v>33</v>
      </c>
      <c r="N31" s="183" t="s">
        <v>34</v>
      </c>
      <c r="O31" s="183" t="s">
        <v>35</v>
      </c>
      <c r="P31" s="183" t="s">
        <v>36</v>
      </c>
      <c r="Q31" s="325" t="s">
        <v>668</v>
      </c>
      <c r="R31" s="325" t="s">
        <v>668</v>
      </c>
      <c r="S31" s="241" t="s">
        <v>174</v>
      </c>
      <c r="T31" s="352" t="e">
        <f t="shared" si="0"/>
        <v>#VALUE!</v>
      </c>
      <c r="U31" s="242" t="s">
        <v>174</v>
      </c>
      <c r="V31" s="377" t="s">
        <v>677</v>
      </c>
      <c r="W31" s="243" t="s">
        <v>677</v>
      </c>
      <c r="X31" s="274"/>
      <c r="Y31" s="274"/>
      <c r="Z31" s="275"/>
      <c r="AA31" s="275"/>
      <c r="AB31" s="273"/>
      <c r="AC31" s="276"/>
      <c r="AD31" s="276"/>
      <c r="AE31" s="274"/>
      <c r="AF31" s="274"/>
      <c r="AG31" s="275"/>
      <c r="AH31" s="275"/>
      <c r="AI31" s="273"/>
      <c r="AJ31" s="276"/>
      <c r="AK31" s="276"/>
    </row>
    <row r="32" spans="1:37" ht="408.75" customHeight="1" thickBot="1" thickTop="1">
      <c r="A32" s="455" t="s">
        <v>22</v>
      </c>
      <c r="B32" s="17">
        <v>1</v>
      </c>
      <c r="C32" s="458" t="s">
        <v>27</v>
      </c>
      <c r="D32" s="176" t="s">
        <v>639</v>
      </c>
      <c r="E32" s="136" t="s">
        <v>641</v>
      </c>
      <c r="F32" s="42" t="s">
        <v>45</v>
      </c>
      <c r="G32" s="42" t="s">
        <v>400</v>
      </c>
      <c r="H32" s="42" t="s">
        <v>401</v>
      </c>
      <c r="I32" s="176" t="s">
        <v>30</v>
      </c>
      <c r="J32" s="176" t="s">
        <v>403</v>
      </c>
      <c r="K32" s="176" t="s">
        <v>46</v>
      </c>
      <c r="L32" s="43">
        <v>1</v>
      </c>
      <c r="M32" s="176" t="s">
        <v>33</v>
      </c>
      <c r="N32" s="176" t="s">
        <v>34</v>
      </c>
      <c r="O32" s="176" t="s">
        <v>35</v>
      </c>
      <c r="P32" s="176" t="s">
        <v>36</v>
      </c>
      <c r="Q32" s="323">
        <v>0.5</v>
      </c>
      <c r="R32" s="323">
        <v>1</v>
      </c>
      <c r="S32" s="353">
        <f>+Q32/R32</f>
        <v>0.5</v>
      </c>
      <c r="T32" s="353">
        <f t="shared" si="0"/>
        <v>0.5</v>
      </c>
      <c r="U32" s="246" t="str">
        <f>IF(T32&gt;=95%,$P$12,IF(T32&gt;=70%,$O$12,IF(T32&gt;=50%,$N$12,IF(T32&lt;50%,$M$12,"ojo"))))</f>
        <v>MINIMO</v>
      </c>
      <c r="V32" s="379" t="s">
        <v>667</v>
      </c>
      <c r="W32" s="407" t="s">
        <v>832</v>
      </c>
      <c r="X32" s="278"/>
      <c r="Y32" s="278"/>
      <c r="Z32" s="279"/>
      <c r="AA32" s="279"/>
      <c r="AB32" s="277"/>
      <c r="AC32" s="280"/>
      <c r="AD32" s="280"/>
      <c r="AE32" s="278"/>
      <c r="AF32" s="278"/>
      <c r="AG32" s="279"/>
      <c r="AH32" s="279"/>
      <c r="AI32" s="277"/>
      <c r="AJ32" s="280"/>
      <c r="AK32" s="271"/>
    </row>
    <row r="33" spans="1:37" ht="408.75" customHeight="1" thickBot="1" thickTop="1">
      <c r="A33" s="456"/>
      <c r="B33" s="18">
        <v>2</v>
      </c>
      <c r="C33" s="459"/>
      <c r="D33" s="176" t="s">
        <v>639</v>
      </c>
      <c r="E33" s="136" t="s">
        <v>641</v>
      </c>
      <c r="F33" s="203" t="s">
        <v>37</v>
      </c>
      <c r="G33" s="203" t="s">
        <v>38</v>
      </c>
      <c r="H33" s="203" t="s">
        <v>38</v>
      </c>
      <c r="I33" s="177" t="s">
        <v>30</v>
      </c>
      <c r="J33" s="177" t="s">
        <v>39</v>
      </c>
      <c r="K33" s="177" t="s">
        <v>621</v>
      </c>
      <c r="L33" s="44">
        <v>1</v>
      </c>
      <c r="M33" s="177" t="s">
        <v>33</v>
      </c>
      <c r="N33" s="177" t="s">
        <v>34</v>
      </c>
      <c r="O33" s="177" t="s">
        <v>35</v>
      </c>
      <c r="P33" s="177" t="s">
        <v>36</v>
      </c>
      <c r="Q33" s="244">
        <v>25</v>
      </c>
      <c r="R33" s="244">
        <v>32</v>
      </c>
      <c r="S33" s="245">
        <f>+Q33/R33</f>
        <v>0.78125</v>
      </c>
      <c r="T33" s="353">
        <f t="shared" si="0"/>
        <v>0.78125</v>
      </c>
      <c r="U33" s="246" t="str">
        <f>IF(T33&gt;=95%,$P$12,IF(T33&gt;=70%,$O$12,IF(T33&gt;=50%,$N$12,IF(T33&lt;50%,$M$12,"ojo"))))</f>
        <v>ACEPTABLE</v>
      </c>
      <c r="V33" s="379" t="s">
        <v>775</v>
      </c>
      <c r="W33" s="247" t="s">
        <v>833</v>
      </c>
      <c r="X33" s="278"/>
      <c r="Y33" s="278"/>
      <c r="Z33" s="279"/>
      <c r="AA33" s="279"/>
      <c r="AB33" s="277"/>
      <c r="AC33" s="280"/>
      <c r="AD33" s="280"/>
      <c r="AE33" s="278"/>
      <c r="AF33" s="278"/>
      <c r="AG33" s="279"/>
      <c r="AH33" s="279"/>
      <c r="AI33" s="277"/>
      <c r="AJ33" s="280"/>
      <c r="AK33" s="271"/>
    </row>
    <row r="34" spans="1:37" ht="408.75" customHeight="1" thickBot="1" thickTop="1">
      <c r="A34" s="456"/>
      <c r="B34" s="18">
        <v>3</v>
      </c>
      <c r="C34" s="459"/>
      <c r="D34" s="177" t="s">
        <v>637</v>
      </c>
      <c r="E34" s="177" t="s">
        <v>642</v>
      </c>
      <c r="F34" s="203" t="s">
        <v>40</v>
      </c>
      <c r="G34" s="203" t="s">
        <v>402</v>
      </c>
      <c r="H34" s="203" t="s">
        <v>41</v>
      </c>
      <c r="I34" s="177" t="s">
        <v>42</v>
      </c>
      <c r="J34" s="177" t="s">
        <v>43</v>
      </c>
      <c r="K34" s="177" t="s">
        <v>44</v>
      </c>
      <c r="L34" s="44">
        <v>1</v>
      </c>
      <c r="M34" s="177" t="s">
        <v>33</v>
      </c>
      <c r="N34" s="177" t="s">
        <v>34</v>
      </c>
      <c r="O34" s="177" t="s">
        <v>35</v>
      </c>
      <c r="P34" s="177" t="s">
        <v>36</v>
      </c>
      <c r="Q34" s="326">
        <v>3</v>
      </c>
      <c r="R34" s="326">
        <v>3</v>
      </c>
      <c r="S34" s="245">
        <f>+Q34/R34</f>
        <v>1</v>
      </c>
      <c r="T34" s="353">
        <f t="shared" si="0"/>
        <v>1</v>
      </c>
      <c r="U34" s="246" t="str">
        <f>IF(T34&gt;=95%,$P$12,IF(T34&gt;=70%,$O$12,IF(T34&gt;=50%,$N$12,IF(T34&lt;50%,$M$12,"ojo"))))</f>
        <v>SATISFACTORIO</v>
      </c>
      <c r="V34" s="389" t="s">
        <v>687</v>
      </c>
      <c r="W34" s="379" t="s">
        <v>834</v>
      </c>
      <c r="X34" s="278"/>
      <c r="Y34" s="278"/>
      <c r="Z34" s="279"/>
      <c r="AA34" s="279"/>
      <c r="AB34" s="277"/>
      <c r="AC34" s="280"/>
      <c r="AD34" s="280"/>
      <c r="AE34" s="278"/>
      <c r="AF34" s="278"/>
      <c r="AG34" s="279"/>
      <c r="AH34" s="279"/>
      <c r="AI34" s="277"/>
      <c r="AJ34" s="280"/>
      <c r="AK34" s="271"/>
    </row>
    <row r="35" spans="1:37" ht="408.75" customHeight="1" thickBot="1" thickTop="1">
      <c r="A35" s="456"/>
      <c r="B35" s="18">
        <v>4</v>
      </c>
      <c r="C35" s="459" t="s">
        <v>79</v>
      </c>
      <c r="D35" s="177" t="s">
        <v>637</v>
      </c>
      <c r="E35" s="177" t="s">
        <v>643</v>
      </c>
      <c r="F35" s="203" t="s">
        <v>51</v>
      </c>
      <c r="G35" s="203" t="s">
        <v>52</v>
      </c>
      <c r="H35" s="203" t="s">
        <v>52</v>
      </c>
      <c r="I35" s="177" t="s">
        <v>30</v>
      </c>
      <c r="J35" s="177" t="s">
        <v>53</v>
      </c>
      <c r="K35" s="177" t="s">
        <v>54</v>
      </c>
      <c r="L35" s="44">
        <v>1</v>
      </c>
      <c r="M35" s="177" t="s">
        <v>33</v>
      </c>
      <c r="N35" s="177" t="s">
        <v>34</v>
      </c>
      <c r="O35" s="177" t="s">
        <v>35</v>
      </c>
      <c r="P35" s="177" t="s">
        <v>36</v>
      </c>
      <c r="Q35" s="244" t="s">
        <v>174</v>
      </c>
      <c r="R35" s="244" t="s">
        <v>174</v>
      </c>
      <c r="S35" s="245" t="s">
        <v>174</v>
      </c>
      <c r="T35" s="353" t="e">
        <f t="shared" si="0"/>
        <v>#VALUE!</v>
      </c>
      <c r="U35" s="246" t="s">
        <v>174</v>
      </c>
      <c r="V35" s="379" t="s">
        <v>663</v>
      </c>
      <c r="W35" s="247" t="s">
        <v>835</v>
      </c>
      <c r="X35" s="278"/>
      <c r="Y35" s="278"/>
      <c r="Z35" s="279"/>
      <c r="AA35" s="279"/>
      <c r="AB35" s="277"/>
      <c r="AC35" s="280"/>
      <c r="AD35" s="280"/>
      <c r="AE35" s="278"/>
      <c r="AF35" s="278"/>
      <c r="AG35" s="279"/>
      <c r="AH35" s="279"/>
      <c r="AI35" s="277"/>
      <c r="AJ35" s="280"/>
      <c r="AK35" s="271"/>
    </row>
    <row r="36" spans="1:37" ht="408.75" customHeight="1" thickBot="1" thickTop="1">
      <c r="A36" s="456"/>
      <c r="B36" s="18">
        <v>5</v>
      </c>
      <c r="C36" s="459"/>
      <c r="D36" s="177" t="s">
        <v>637</v>
      </c>
      <c r="E36" s="177" t="s">
        <v>643</v>
      </c>
      <c r="F36" s="203" t="s">
        <v>404</v>
      </c>
      <c r="G36" s="203" t="s">
        <v>405</v>
      </c>
      <c r="H36" s="177"/>
      <c r="I36" s="177" t="s">
        <v>30</v>
      </c>
      <c r="J36" s="177" t="s">
        <v>406</v>
      </c>
      <c r="K36" s="177" t="s">
        <v>407</v>
      </c>
      <c r="L36" s="44">
        <v>1</v>
      </c>
      <c r="M36" s="177" t="s">
        <v>33</v>
      </c>
      <c r="N36" s="177" t="s">
        <v>34</v>
      </c>
      <c r="O36" s="177" t="s">
        <v>35</v>
      </c>
      <c r="P36" s="177" t="s">
        <v>36</v>
      </c>
      <c r="Q36" s="244">
        <v>1</v>
      </c>
      <c r="R36" s="244">
        <v>1</v>
      </c>
      <c r="S36" s="245">
        <f>+Q36/R36</f>
        <v>1</v>
      </c>
      <c r="T36" s="353">
        <f t="shared" si="0"/>
        <v>1</v>
      </c>
      <c r="U36" s="246" t="str">
        <f>IF(T36&gt;=95%,$P$12,IF(T36&gt;=70%,$O$12,IF(T36&gt;=50%,$N$12,IF(T36&lt;50%,$M$12,"ojo"))))</f>
        <v>SATISFACTORIO</v>
      </c>
      <c r="V36" s="379" t="s">
        <v>664</v>
      </c>
      <c r="W36" s="247" t="s">
        <v>908</v>
      </c>
      <c r="X36" s="278"/>
      <c r="Y36" s="278"/>
      <c r="Z36" s="279"/>
      <c r="AA36" s="279"/>
      <c r="AB36" s="277"/>
      <c r="AC36" s="280"/>
      <c r="AD36" s="280"/>
      <c r="AE36" s="278"/>
      <c r="AF36" s="278"/>
      <c r="AG36" s="279"/>
      <c r="AH36" s="279"/>
      <c r="AI36" s="277"/>
      <c r="AJ36" s="280"/>
      <c r="AK36" s="271"/>
    </row>
    <row r="37" spans="1:37" ht="408.75" customHeight="1" thickBot="1" thickTop="1">
      <c r="A37" s="456"/>
      <c r="B37" s="18">
        <v>6</v>
      </c>
      <c r="C37" s="459"/>
      <c r="D37" s="177" t="s">
        <v>637</v>
      </c>
      <c r="E37" s="177" t="s">
        <v>643</v>
      </c>
      <c r="F37" s="203" t="s">
        <v>408</v>
      </c>
      <c r="G37" s="203"/>
      <c r="H37" s="203" t="s">
        <v>411</v>
      </c>
      <c r="I37" s="177" t="s">
        <v>30</v>
      </c>
      <c r="J37" s="177" t="s">
        <v>409</v>
      </c>
      <c r="K37" s="177" t="s">
        <v>410</v>
      </c>
      <c r="L37" s="44">
        <v>1</v>
      </c>
      <c r="M37" s="177" t="s">
        <v>33</v>
      </c>
      <c r="N37" s="177" t="s">
        <v>34</v>
      </c>
      <c r="O37" s="177" t="s">
        <v>35</v>
      </c>
      <c r="P37" s="177" t="s">
        <v>36</v>
      </c>
      <c r="Q37" s="244" t="s">
        <v>174</v>
      </c>
      <c r="R37" s="244" t="s">
        <v>174</v>
      </c>
      <c r="S37" s="245" t="s">
        <v>174</v>
      </c>
      <c r="T37" s="353" t="e">
        <f t="shared" si="0"/>
        <v>#VALUE!</v>
      </c>
      <c r="U37" s="246" t="s">
        <v>174</v>
      </c>
      <c r="V37" s="379" t="s">
        <v>665</v>
      </c>
      <c r="W37" s="247" t="s">
        <v>836</v>
      </c>
      <c r="X37" s="278"/>
      <c r="Y37" s="278"/>
      <c r="Z37" s="279"/>
      <c r="AA37" s="279"/>
      <c r="AB37" s="277"/>
      <c r="AC37" s="280"/>
      <c r="AD37" s="280"/>
      <c r="AE37" s="278"/>
      <c r="AF37" s="278"/>
      <c r="AG37" s="279"/>
      <c r="AH37" s="279"/>
      <c r="AI37" s="277"/>
      <c r="AJ37" s="280"/>
      <c r="AK37" s="271"/>
    </row>
    <row r="38" spans="1:37" ht="408.75" customHeight="1" thickBot="1" thickTop="1">
      <c r="A38" s="456"/>
      <c r="B38" s="18">
        <v>7</v>
      </c>
      <c r="C38" s="459" t="s">
        <v>27</v>
      </c>
      <c r="D38" s="177" t="s">
        <v>635</v>
      </c>
      <c r="E38" s="177" t="s">
        <v>649</v>
      </c>
      <c r="F38" s="203" t="s">
        <v>47</v>
      </c>
      <c r="G38" s="203" t="s">
        <v>622</v>
      </c>
      <c r="H38" s="203"/>
      <c r="I38" s="177" t="s">
        <v>30</v>
      </c>
      <c r="J38" s="177" t="s">
        <v>48</v>
      </c>
      <c r="K38" s="177" t="s">
        <v>49</v>
      </c>
      <c r="L38" s="44">
        <v>1</v>
      </c>
      <c r="M38" s="177" t="s">
        <v>33</v>
      </c>
      <c r="N38" s="177" t="s">
        <v>34</v>
      </c>
      <c r="O38" s="177" t="s">
        <v>35</v>
      </c>
      <c r="P38" s="177" t="s">
        <v>36</v>
      </c>
      <c r="Q38" s="244">
        <v>2</v>
      </c>
      <c r="R38" s="244">
        <v>2</v>
      </c>
      <c r="S38" s="245">
        <f>+Q38/R38</f>
        <v>1</v>
      </c>
      <c r="T38" s="353">
        <f t="shared" si="0"/>
        <v>1</v>
      </c>
      <c r="U38" s="246" t="str">
        <f>IF(T38&gt;=95%,$P$12,IF(T38&gt;=70%,$O$12,IF(T38&gt;=50%,$N$12,IF(T38&lt;50%,$M$12,"ojo"))))</f>
        <v>SATISFACTORIO</v>
      </c>
      <c r="V38" s="379" t="s">
        <v>666</v>
      </c>
      <c r="W38" s="247" t="s">
        <v>837</v>
      </c>
      <c r="X38" s="278"/>
      <c r="Y38" s="278"/>
      <c r="Z38" s="279"/>
      <c r="AA38" s="279"/>
      <c r="AB38" s="277"/>
      <c r="AC38" s="280"/>
      <c r="AD38" s="280"/>
      <c r="AE38" s="278"/>
      <c r="AF38" s="278"/>
      <c r="AG38" s="279"/>
      <c r="AH38" s="279"/>
      <c r="AI38" s="277"/>
      <c r="AJ38" s="280"/>
      <c r="AK38" s="271"/>
    </row>
    <row r="39" spans="1:37" ht="408.75" customHeight="1" thickBot="1" thickTop="1">
      <c r="A39" s="456"/>
      <c r="B39" s="18">
        <v>8</v>
      </c>
      <c r="C39" s="459"/>
      <c r="D39" s="177" t="s">
        <v>637</v>
      </c>
      <c r="E39" s="177" t="s">
        <v>642</v>
      </c>
      <c r="F39" s="203" t="s">
        <v>55</v>
      </c>
      <c r="G39" s="203" t="s">
        <v>98</v>
      </c>
      <c r="H39" s="203"/>
      <c r="I39" s="177" t="s">
        <v>30</v>
      </c>
      <c r="J39" s="177" t="s">
        <v>56</v>
      </c>
      <c r="K39" s="177" t="s">
        <v>57</v>
      </c>
      <c r="L39" s="44">
        <v>1</v>
      </c>
      <c r="M39" s="177" t="s">
        <v>33</v>
      </c>
      <c r="N39" s="177" t="s">
        <v>34</v>
      </c>
      <c r="O39" s="177" t="s">
        <v>35</v>
      </c>
      <c r="P39" s="177" t="s">
        <v>36</v>
      </c>
      <c r="Q39" s="244">
        <v>3</v>
      </c>
      <c r="R39" s="244">
        <v>3</v>
      </c>
      <c r="S39" s="245">
        <f>+Q39/R39</f>
        <v>1</v>
      </c>
      <c r="T39" s="353">
        <f t="shared" si="0"/>
        <v>1</v>
      </c>
      <c r="U39" s="246" t="str">
        <f>IF(T39&gt;=95%,$P$12,IF(T39&gt;=70%,$O$12,IF(T39&gt;=50%,$N$12,IF(T39&lt;50%,$M$12,"ojo"))))</f>
        <v>SATISFACTORIO</v>
      </c>
      <c r="V39" s="379" t="s">
        <v>811</v>
      </c>
      <c r="W39" s="247" t="s">
        <v>838</v>
      </c>
      <c r="X39" s="278"/>
      <c r="Y39" s="278"/>
      <c r="Z39" s="279"/>
      <c r="AA39" s="279"/>
      <c r="AB39" s="277"/>
      <c r="AC39" s="280"/>
      <c r="AD39" s="280"/>
      <c r="AE39" s="278"/>
      <c r="AF39" s="278"/>
      <c r="AG39" s="279"/>
      <c r="AH39" s="279"/>
      <c r="AI39" s="277"/>
      <c r="AJ39" s="280"/>
      <c r="AK39" s="271"/>
    </row>
    <row r="40" spans="1:37" ht="408.75" customHeight="1" thickBot="1" thickTop="1">
      <c r="A40" s="456"/>
      <c r="B40" s="18">
        <v>9</v>
      </c>
      <c r="C40" s="459" t="s">
        <v>27</v>
      </c>
      <c r="D40" s="177" t="s">
        <v>635</v>
      </c>
      <c r="E40" s="177" t="s">
        <v>636</v>
      </c>
      <c r="F40" s="203" t="s">
        <v>28</v>
      </c>
      <c r="G40" s="203" t="s">
        <v>29</v>
      </c>
      <c r="H40" s="203" t="s">
        <v>29</v>
      </c>
      <c r="I40" s="203" t="s">
        <v>30</v>
      </c>
      <c r="J40" s="203" t="s">
        <v>31</v>
      </c>
      <c r="K40" s="203" t="s">
        <v>32</v>
      </c>
      <c r="L40" s="44">
        <v>1</v>
      </c>
      <c r="M40" s="177" t="s">
        <v>33</v>
      </c>
      <c r="N40" s="177" t="s">
        <v>34</v>
      </c>
      <c r="O40" s="177" t="s">
        <v>35</v>
      </c>
      <c r="P40" s="177" t="s">
        <v>36</v>
      </c>
      <c r="Q40" s="327" t="s">
        <v>174</v>
      </c>
      <c r="R40" s="327" t="s">
        <v>174</v>
      </c>
      <c r="S40" s="328" t="s">
        <v>174</v>
      </c>
      <c r="T40" s="353" t="e">
        <f t="shared" si="0"/>
        <v>#VALUE!</v>
      </c>
      <c r="U40" s="329" t="s">
        <v>174</v>
      </c>
      <c r="V40" s="379" t="s">
        <v>689</v>
      </c>
      <c r="W40" s="247" t="s">
        <v>839</v>
      </c>
      <c r="X40" s="278"/>
      <c r="Y40" s="278"/>
      <c r="Z40" s="279"/>
      <c r="AA40" s="279"/>
      <c r="AB40" s="277"/>
      <c r="AC40" s="280"/>
      <c r="AD40" s="280"/>
      <c r="AE40" s="278"/>
      <c r="AF40" s="278"/>
      <c r="AG40" s="279"/>
      <c r="AH40" s="279"/>
      <c r="AI40" s="277"/>
      <c r="AJ40" s="280"/>
      <c r="AK40" s="271"/>
    </row>
    <row r="41" spans="1:37" ht="408.75" customHeight="1" thickBot="1" thickTop="1">
      <c r="A41" s="456"/>
      <c r="B41" s="18">
        <v>10</v>
      </c>
      <c r="C41" s="459"/>
      <c r="D41" s="177" t="s">
        <v>635</v>
      </c>
      <c r="E41" s="177" t="s">
        <v>636</v>
      </c>
      <c r="F41" s="203" t="s">
        <v>58</v>
      </c>
      <c r="G41" s="203" t="s">
        <v>59</v>
      </c>
      <c r="H41" s="203" t="s">
        <v>59</v>
      </c>
      <c r="I41" s="203" t="s">
        <v>60</v>
      </c>
      <c r="J41" s="203" t="s">
        <v>61</v>
      </c>
      <c r="K41" s="203" t="s">
        <v>62</v>
      </c>
      <c r="L41" s="44">
        <v>1</v>
      </c>
      <c r="M41" s="177" t="s">
        <v>33</v>
      </c>
      <c r="N41" s="177" t="s">
        <v>34</v>
      </c>
      <c r="O41" s="177" t="s">
        <v>35</v>
      </c>
      <c r="P41" s="177" t="s">
        <v>36</v>
      </c>
      <c r="Q41" s="244" t="s">
        <v>174</v>
      </c>
      <c r="R41" s="366" t="s">
        <v>174</v>
      </c>
      <c r="S41" s="366" t="s">
        <v>174</v>
      </c>
      <c r="T41" s="366" t="s">
        <v>174</v>
      </c>
      <c r="U41" s="366" t="s">
        <v>174</v>
      </c>
      <c r="V41" s="379" t="s">
        <v>665</v>
      </c>
      <c r="W41" s="247" t="s">
        <v>840</v>
      </c>
      <c r="X41" s="278"/>
      <c r="Y41" s="278"/>
      <c r="Z41" s="279"/>
      <c r="AA41" s="279"/>
      <c r="AB41" s="277"/>
      <c r="AC41" s="280"/>
      <c r="AD41" s="280"/>
      <c r="AE41" s="278"/>
      <c r="AF41" s="278"/>
      <c r="AG41" s="279"/>
      <c r="AH41" s="279"/>
      <c r="AI41" s="277"/>
      <c r="AJ41" s="280"/>
      <c r="AK41" s="271"/>
    </row>
    <row r="42" spans="1:37" ht="408.75" customHeight="1" thickBot="1" thickTop="1">
      <c r="A42" s="456"/>
      <c r="B42" s="18">
        <v>11</v>
      </c>
      <c r="C42" s="459" t="s">
        <v>50</v>
      </c>
      <c r="D42" s="177" t="s">
        <v>635</v>
      </c>
      <c r="E42" s="45" t="s">
        <v>636</v>
      </c>
      <c r="F42" s="203" t="s">
        <v>73</v>
      </c>
      <c r="G42" s="203" t="s">
        <v>398</v>
      </c>
      <c r="H42" s="203" t="s">
        <v>398</v>
      </c>
      <c r="I42" s="203" t="s">
        <v>74</v>
      </c>
      <c r="J42" s="203" t="s">
        <v>75</v>
      </c>
      <c r="K42" s="203" t="s">
        <v>76</v>
      </c>
      <c r="L42" s="44">
        <v>1</v>
      </c>
      <c r="M42" s="177" t="s">
        <v>33</v>
      </c>
      <c r="N42" s="177" t="s">
        <v>34</v>
      </c>
      <c r="O42" s="177" t="s">
        <v>35</v>
      </c>
      <c r="P42" s="177" t="s">
        <v>36</v>
      </c>
      <c r="Q42" s="330">
        <v>1</v>
      </c>
      <c r="R42" s="330">
        <v>1</v>
      </c>
      <c r="S42" s="331">
        <v>1</v>
      </c>
      <c r="T42" s="353">
        <f t="shared" si="0"/>
        <v>1</v>
      </c>
      <c r="U42" s="332" t="s">
        <v>15</v>
      </c>
      <c r="V42" s="379" t="s">
        <v>688</v>
      </c>
      <c r="W42" s="247" t="s">
        <v>841</v>
      </c>
      <c r="X42" s="278"/>
      <c r="Y42" s="278"/>
      <c r="Z42" s="279"/>
      <c r="AA42" s="279"/>
      <c r="AB42" s="277"/>
      <c r="AC42" s="280"/>
      <c r="AD42" s="280"/>
      <c r="AE42" s="278"/>
      <c r="AF42" s="278"/>
      <c r="AG42" s="279"/>
      <c r="AH42" s="279"/>
      <c r="AI42" s="277"/>
      <c r="AJ42" s="280"/>
      <c r="AK42" s="271"/>
    </row>
    <row r="43" spans="1:37" ht="408.75" customHeight="1" thickBot="1" thickTop="1">
      <c r="A43" s="456"/>
      <c r="B43" s="18">
        <v>12</v>
      </c>
      <c r="C43" s="459"/>
      <c r="D43" s="177" t="s">
        <v>635</v>
      </c>
      <c r="E43" s="45" t="s">
        <v>636</v>
      </c>
      <c r="F43" s="203" t="s">
        <v>77</v>
      </c>
      <c r="G43" s="203"/>
      <c r="H43" s="203" t="s">
        <v>399</v>
      </c>
      <c r="I43" s="203" t="s">
        <v>78</v>
      </c>
      <c r="J43" s="203" t="s">
        <v>75</v>
      </c>
      <c r="K43" s="203" t="s">
        <v>76</v>
      </c>
      <c r="L43" s="44">
        <v>1</v>
      </c>
      <c r="M43" s="177" t="s">
        <v>33</v>
      </c>
      <c r="N43" s="177" t="s">
        <v>34</v>
      </c>
      <c r="O43" s="177" t="s">
        <v>35</v>
      </c>
      <c r="P43" s="177" t="s">
        <v>36</v>
      </c>
      <c r="Q43" s="244" t="s">
        <v>174</v>
      </c>
      <c r="R43" s="244" t="s">
        <v>174</v>
      </c>
      <c r="S43" s="245" t="s">
        <v>174</v>
      </c>
      <c r="T43" s="353" t="e">
        <f t="shared" si="0"/>
        <v>#VALUE!</v>
      </c>
      <c r="U43" s="246" t="s">
        <v>174</v>
      </c>
      <c r="V43" s="379" t="s">
        <v>665</v>
      </c>
      <c r="W43" s="247" t="s">
        <v>842</v>
      </c>
      <c r="X43" s="278"/>
      <c r="Y43" s="278"/>
      <c r="Z43" s="279"/>
      <c r="AA43" s="279"/>
      <c r="AB43" s="277"/>
      <c r="AC43" s="280"/>
      <c r="AD43" s="280"/>
      <c r="AE43" s="278"/>
      <c r="AF43" s="278"/>
      <c r="AG43" s="279"/>
      <c r="AH43" s="279"/>
      <c r="AI43" s="277"/>
      <c r="AJ43" s="280"/>
      <c r="AK43" s="271"/>
    </row>
    <row r="44" spans="1:37" ht="408.75" customHeight="1" thickBot="1" thickTop="1">
      <c r="A44" s="456"/>
      <c r="B44" s="18">
        <v>13</v>
      </c>
      <c r="C44" s="459" t="s">
        <v>27</v>
      </c>
      <c r="D44" s="177" t="s">
        <v>640</v>
      </c>
      <c r="E44" s="170" t="s">
        <v>646</v>
      </c>
      <c r="F44" s="460" t="s">
        <v>63</v>
      </c>
      <c r="G44" s="203" t="s">
        <v>64</v>
      </c>
      <c r="H44" s="203" t="s">
        <v>65</v>
      </c>
      <c r="I44" s="203" t="s">
        <v>66</v>
      </c>
      <c r="J44" s="203" t="s">
        <v>67</v>
      </c>
      <c r="K44" s="203" t="s">
        <v>68</v>
      </c>
      <c r="L44" s="44">
        <v>1</v>
      </c>
      <c r="M44" s="177" t="s">
        <v>33</v>
      </c>
      <c r="N44" s="177" t="s">
        <v>34</v>
      </c>
      <c r="O44" s="177" t="s">
        <v>35</v>
      </c>
      <c r="P44" s="177" t="s">
        <v>36</v>
      </c>
      <c r="Q44" s="244">
        <v>1</v>
      </c>
      <c r="R44" s="244">
        <v>1</v>
      </c>
      <c r="S44" s="245">
        <f>+Q44/R44</f>
        <v>1</v>
      </c>
      <c r="T44" s="353">
        <f t="shared" si="0"/>
        <v>1</v>
      </c>
      <c r="U44" s="246" t="str">
        <f>IF(T44&gt;=95%,$P$12,IF(T44&gt;=70%,$O$12,IF(T44&gt;=50%,$N$12,IF(T44&lt;50%,$M$12,"ojo"))))</f>
        <v>SATISFACTORIO</v>
      </c>
      <c r="V44" s="379" t="s">
        <v>809</v>
      </c>
      <c r="W44" s="247" t="s">
        <v>843</v>
      </c>
      <c r="X44" s="278"/>
      <c r="Y44" s="278"/>
      <c r="Z44" s="279"/>
      <c r="AA44" s="279"/>
      <c r="AB44" s="277"/>
      <c r="AC44" s="280"/>
      <c r="AD44" s="280"/>
      <c r="AE44" s="278"/>
      <c r="AF44" s="278"/>
      <c r="AG44" s="279"/>
      <c r="AH44" s="279"/>
      <c r="AI44" s="277"/>
      <c r="AJ44" s="280"/>
      <c r="AK44" s="271"/>
    </row>
    <row r="45" spans="1:37" ht="408.75" customHeight="1" thickBot="1" thickTop="1">
      <c r="A45" s="456"/>
      <c r="B45" s="18">
        <v>14</v>
      </c>
      <c r="C45" s="459"/>
      <c r="D45" s="177" t="s">
        <v>640</v>
      </c>
      <c r="E45" s="171" t="s">
        <v>646</v>
      </c>
      <c r="F45" s="471"/>
      <c r="G45" s="203" t="s">
        <v>69</v>
      </c>
      <c r="H45" s="203" t="s">
        <v>69</v>
      </c>
      <c r="I45" s="203" t="s">
        <v>66</v>
      </c>
      <c r="J45" s="203"/>
      <c r="K45" s="203" t="s">
        <v>70</v>
      </c>
      <c r="L45" s="44">
        <v>1</v>
      </c>
      <c r="M45" s="177" t="s">
        <v>33</v>
      </c>
      <c r="N45" s="177" t="s">
        <v>34</v>
      </c>
      <c r="O45" s="177" t="s">
        <v>35</v>
      </c>
      <c r="P45" s="177" t="s">
        <v>36</v>
      </c>
      <c r="Q45" s="244">
        <v>1</v>
      </c>
      <c r="R45" s="244">
        <v>1</v>
      </c>
      <c r="S45" s="245">
        <f>+Q45/R45</f>
        <v>1</v>
      </c>
      <c r="T45" s="353">
        <f t="shared" si="0"/>
        <v>1</v>
      </c>
      <c r="U45" s="246" t="str">
        <f>IF(T45&gt;=95%,$P$12,IF(T45&gt;=70%,$O$12,IF(T45&gt;=50%,$N$12,IF(T45&lt;50%,$M$12,"ojo"))))</f>
        <v>SATISFACTORIO</v>
      </c>
      <c r="V45" s="379" t="s">
        <v>810</v>
      </c>
      <c r="W45" s="408" t="s">
        <v>844</v>
      </c>
      <c r="X45" s="278"/>
      <c r="Y45" s="278"/>
      <c r="Z45" s="279"/>
      <c r="AA45" s="279"/>
      <c r="AB45" s="277"/>
      <c r="AC45" s="280"/>
      <c r="AD45" s="280"/>
      <c r="AE45" s="278"/>
      <c r="AF45" s="278"/>
      <c r="AG45" s="279"/>
      <c r="AH45" s="279"/>
      <c r="AI45" s="277"/>
      <c r="AJ45" s="280"/>
      <c r="AK45" s="271"/>
    </row>
    <row r="46" spans="1:37" ht="408.75" customHeight="1" thickBot="1" thickTop="1">
      <c r="A46" s="457"/>
      <c r="B46" s="208">
        <v>15</v>
      </c>
      <c r="C46" s="460"/>
      <c r="D46" s="170" t="s">
        <v>640</v>
      </c>
      <c r="E46" s="171" t="s">
        <v>646</v>
      </c>
      <c r="F46" s="471"/>
      <c r="G46" s="209" t="s">
        <v>71</v>
      </c>
      <c r="H46" s="209" t="s">
        <v>71</v>
      </c>
      <c r="I46" s="209" t="s">
        <v>66</v>
      </c>
      <c r="J46" s="209"/>
      <c r="K46" s="209" t="s">
        <v>72</v>
      </c>
      <c r="L46" s="210">
        <v>1</v>
      </c>
      <c r="M46" s="170" t="s">
        <v>33</v>
      </c>
      <c r="N46" s="170" t="s">
        <v>34</v>
      </c>
      <c r="O46" s="170" t="s">
        <v>35</v>
      </c>
      <c r="P46" s="170" t="s">
        <v>36</v>
      </c>
      <c r="Q46" s="244" t="s">
        <v>174</v>
      </c>
      <c r="R46" s="244" t="s">
        <v>174</v>
      </c>
      <c r="S46" s="245" t="s">
        <v>174</v>
      </c>
      <c r="T46" s="353" t="s">
        <v>174</v>
      </c>
      <c r="U46" s="246" t="s">
        <v>174</v>
      </c>
      <c r="V46" s="379" t="s">
        <v>812</v>
      </c>
      <c r="W46" s="247" t="s">
        <v>812</v>
      </c>
      <c r="X46" s="278"/>
      <c r="Y46" s="278"/>
      <c r="Z46" s="279"/>
      <c r="AA46" s="279"/>
      <c r="AB46" s="277"/>
      <c r="AC46" s="280"/>
      <c r="AD46" s="280"/>
      <c r="AE46" s="278"/>
      <c r="AF46" s="278"/>
      <c r="AG46" s="279"/>
      <c r="AH46" s="279"/>
      <c r="AI46" s="277"/>
      <c r="AJ46" s="280"/>
      <c r="AK46" s="271"/>
    </row>
    <row r="47" spans="1:37" ht="312" customHeight="1" thickBot="1" thickTop="1">
      <c r="A47" s="480" t="s">
        <v>248</v>
      </c>
      <c r="B47" s="214">
        <v>1</v>
      </c>
      <c r="C47" s="461" t="s">
        <v>79</v>
      </c>
      <c r="D47" s="215" t="s">
        <v>637</v>
      </c>
      <c r="E47" s="215" t="s">
        <v>643</v>
      </c>
      <c r="F47" s="215" t="s">
        <v>412</v>
      </c>
      <c r="G47" s="215" t="s">
        <v>249</v>
      </c>
      <c r="H47" s="215" t="s">
        <v>249</v>
      </c>
      <c r="I47" s="216" t="s">
        <v>250</v>
      </c>
      <c r="J47" s="216" t="s">
        <v>413</v>
      </c>
      <c r="K47" s="216" t="s">
        <v>251</v>
      </c>
      <c r="L47" s="217">
        <v>1</v>
      </c>
      <c r="M47" s="216" t="s">
        <v>33</v>
      </c>
      <c r="N47" s="216" t="s">
        <v>34</v>
      </c>
      <c r="O47" s="216" t="s">
        <v>35</v>
      </c>
      <c r="P47" s="216" t="s">
        <v>36</v>
      </c>
      <c r="Q47" s="374" t="s">
        <v>174</v>
      </c>
      <c r="R47" s="374" t="s">
        <v>174</v>
      </c>
      <c r="S47" s="354" t="s">
        <v>174</v>
      </c>
      <c r="T47" s="354" t="s">
        <v>174</v>
      </c>
      <c r="U47" s="373" t="s">
        <v>174</v>
      </c>
      <c r="V47" s="393" t="s">
        <v>690</v>
      </c>
      <c r="W47" s="334" t="s">
        <v>909</v>
      </c>
      <c r="X47" s="282"/>
      <c r="Y47" s="282"/>
      <c r="Z47" s="283"/>
      <c r="AA47" s="283"/>
      <c r="AB47" s="281"/>
      <c r="AC47" s="284"/>
      <c r="AD47" s="284"/>
      <c r="AE47" s="282"/>
      <c r="AF47" s="282"/>
      <c r="AG47" s="283"/>
      <c r="AH47" s="283"/>
      <c r="AI47" s="281"/>
      <c r="AJ47" s="284"/>
      <c r="AK47" s="284"/>
    </row>
    <row r="48" spans="1:37" ht="408.75" customHeight="1" thickBot="1" thickTop="1">
      <c r="A48" s="481"/>
      <c r="B48" s="218">
        <v>2</v>
      </c>
      <c r="C48" s="462"/>
      <c r="D48" s="222" t="s">
        <v>637</v>
      </c>
      <c r="E48" s="222" t="s">
        <v>643</v>
      </c>
      <c r="F48" s="222" t="s">
        <v>252</v>
      </c>
      <c r="G48" s="222" t="s">
        <v>253</v>
      </c>
      <c r="H48" s="222" t="s">
        <v>253</v>
      </c>
      <c r="I48" s="219" t="s">
        <v>250</v>
      </c>
      <c r="J48" s="219" t="s">
        <v>254</v>
      </c>
      <c r="K48" s="219" t="s">
        <v>255</v>
      </c>
      <c r="L48" s="220">
        <v>1</v>
      </c>
      <c r="M48" s="219" t="s">
        <v>33</v>
      </c>
      <c r="N48" s="219" t="s">
        <v>34</v>
      </c>
      <c r="O48" s="219" t="s">
        <v>35</v>
      </c>
      <c r="P48" s="219" t="s">
        <v>36</v>
      </c>
      <c r="Q48" s="374">
        <v>160</v>
      </c>
      <c r="R48" s="374">
        <v>160</v>
      </c>
      <c r="S48" s="333">
        <f>+Q48/R48</f>
        <v>1</v>
      </c>
      <c r="T48" s="354">
        <f t="shared" si="0"/>
        <v>1</v>
      </c>
      <c r="U48" s="359" t="str">
        <f aca="true" t="shared" si="3" ref="U48:U83">IF(T48&gt;=95%,$P$12,IF(T48&gt;=70%,$O$12,IF(T48&gt;=50%,$N$12,IF(T48&lt;50%,$M$12,"ojo"))))</f>
        <v>SATISFACTORIO</v>
      </c>
      <c r="V48" s="393" t="s">
        <v>815</v>
      </c>
      <c r="W48" s="334" t="s">
        <v>910</v>
      </c>
      <c r="X48" s="282"/>
      <c r="Y48" s="282"/>
      <c r="Z48" s="283"/>
      <c r="AA48" s="283"/>
      <c r="AB48" s="281"/>
      <c r="AC48" s="284"/>
      <c r="AD48" s="284"/>
      <c r="AE48" s="282"/>
      <c r="AF48" s="282"/>
      <c r="AG48" s="283"/>
      <c r="AH48" s="283"/>
      <c r="AI48" s="281"/>
      <c r="AJ48" s="284"/>
      <c r="AK48" s="284"/>
    </row>
    <row r="49" spans="1:37" ht="296.25" customHeight="1" thickBot="1" thickTop="1">
      <c r="A49" s="481"/>
      <c r="B49" s="218">
        <v>3</v>
      </c>
      <c r="C49" s="462"/>
      <c r="D49" s="222" t="s">
        <v>637</v>
      </c>
      <c r="E49" s="222" t="s">
        <v>643</v>
      </c>
      <c r="F49" s="222" t="s">
        <v>256</v>
      </c>
      <c r="G49" s="222" t="s">
        <v>257</v>
      </c>
      <c r="H49" s="222" t="s">
        <v>257</v>
      </c>
      <c r="I49" s="219" t="s">
        <v>250</v>
      </c>
      <c r="J49" s="219" t="s">
        <v>258</v>
      </c>
      <c r="K49" s="219" t="s">
        <v>259</v>
      </c>
      <c r="L49" s="220">
        <v>1</v>
      </c>
      <c r="M49" s="219" t="s">
        <v>33</v>
      </c>
      <c r="N49" s="219" t="s">
        <v>34</v>
      </c>
      <c r="O49" s="219" t="s">
        <v>35</v>
      </c>
      <c r="P49" s="219" t="s">
        <v>36</v>
      </c>
      <c r="Q49" s="374">
        <v>0</v>
      </c>
      <c r="R49" s="374">
        <v>61</v>
      </c>
      <c r="S49" s="341">
        <v>0</v>
      </c>
      <c r="T49" s="354">
        <v>0</v>
      </c>
      <c r="U49" s="411" t="s">
        <v>12</v>
      </c>
      <c r="V49" s="392" t="s">
        <v>691</v>
      </c>
      <c r="W49" s="392" t="s">
        <v>911</v>
      </c>
      <c r="X49" s="282"/>
      <c r="Y49" s="282"/>
      <c r="Z49" s="283"/>
      <c r="AA49" s="283"/>
      <c r="AB49" s="281"/>
      <c r="AC49" s="284"/>
      <c r="AD49" s="284"/>
      <c r="AE49" s="282"/>
      <c r="AF49" s="282"/>
      <c r="AG49" s="283"/>
      <c r="AH49" s="283"/>
      <c r="AI49" s="281"/>
      <c r="AJ49" s="284"/>
      <c r="AK49" s="284"/>
    </row>
    <row r="50" spans="1:37" ht="408.75" customHeight="1" thickBot="1" thickTop="1">
      <c r="A50" s="481"/>
      <c r="B50" s="218">
        <v>4</v>
      </c>
      <c r="C50" s="462"/>
      <c r="D50" s="222" t="s">
        <v>637</v>
      </c>
      <c r="E50" s="222" t="s">
        <v>643</v>
      </c>
      <c r="F50" s="222" t="s">
        <v>414</v>
      </c>
      <c r="G50" s="222" t="s">
        <v>415</v>
      </c>
      <c r="H50" s="222" t="s">
        <v>415</v>
      </c>
      <c r="I50" s="219" t="s">
        <v>250</v>
      </c>
      <c r="J50" s="219" t="s">
        <v>260</v>
      </c>
      <c r="K50" s="219" t="s">
        <v>261</v>
      </c>
      <c r="L50" s="220">
        <v>1</v>
      </c>
      <c r="M50" s="219" t="s">
        <v>33</v>
      </c>
      <c r="N50" s="219" t="s">
        <v>34</v>
      </c>
      <c r="O50" s="219" t="s">
        <v>35</v>
      </c>
      <c r="P50" s="219" t="s">
        <v>36</v>
      </c>
      <c r="Q50" s="374">
        <v>31</v>
      </c>
      <c r="R50" s="374">
        <v>31</v>
      </c>
      <c r="S50" s="341">
        <f aca="true" t="shared" si="4" ref="S50:S55">+Q50/R50</f>
        <v>1</v>
      </c>
      <c r="T50" s="354">
        <f t="shared" si="0"/>
        <v>1</v>
      </c>
      <c r="U50" s="359" t="str">
        <f t="shared" si="3"/>
        <v>SATISFACTORIO</v>
      </c>
      <c r="V50" s="392" t="s">
        <v>692</v>
      </c>
      <c r="W50" s="392" t="s">
        <v>912</v>
      </c>
      <c r="X50" s="282"/>
      <c r="Y50" s="282"/>
      <c r="Z50" s="283"/>
      <c r="AA50" s="283"/>
      <c r="AB50" s="281"/>
      <c r="AC50" s="284"/>
      <c r="AD50" s="284"/>
      <c r="AE50" s="282"/>
      <c r="AF50" s="282"/>
      <c r="AG50" s="283"/>
      <c r="AH50" s="283"/>
      <c r="AI50" s="281"/>
      <c r="AJ50" s="284"/>
      <c r="AK50" s="284"/>
    </row>
    <row r="51" spans="1:37" ht="408.75" customHeight="1" thickBot="1" thickTop="1">
      <c r="A51" s="481"/>
      <c r="B51" s="218">
        <v>5</v>
      </c>
      <c r="C51" s="219" t="s">
        <v>27</v>
      </c>
      <c r="D51" s="222" t="s">
        <v>637</v>
      </c>
      <c r="E51" s="222" t="s">
        <v>643</v>
      </c>
      <c r="F51" s="222" t="s">
        <v>416</v>
      </c>
      <c r="G51" s="222" t="s">
        <v>262</v>
      </c>
      <c r="H51" s="222" t="s">
        <v>262</v>
      </c>
      <c r="I51" s="219" t="s">
        <v>250</v>
      </c>
      <c r="J51" s="219" t="s">
        <v>263</v>
      </c>
      <c r="K51" s="219" t="s">
        <v>264</v>
      </c>
      <c r="L51" s="220">
        <v>1</v>
      </c>
      <c r="M51" s="219" t="s">
        <v>33</v>
      </c>
      <c r="N51" s="219" t="s">
        <v>34</v>
      </c>
      <c r="O51" s="219" t="s">
        <v>35</v>
      </c>
      <c r="P51" s="219" t="s">
        <v>36</v>
      </c>
      <c r="Q51" s="374">
        <v>439</v>
      </c>
      <c r="R51" s="374">
        <v>500</v>
      </c>
      <c r="S51" s="341">
        <f>+Q51/R51</f>
        <v>0.878</v>
      </c>
      <c r="T51" s="390">
        <f t="shared" si="0"/>
        <v>0.878</v>
      </c>
      <c r="U51" s="378" t="str">
        <f t="shared" si="3"/>
        <v>ACEPTABLE</v>
      </c>
      <c r="V51" s="392" t="s">
        <v>816</v>
      </c>
      <c r="W51" s="392" t="s">
        <v>913</v>
      </c>
      <c r="X51" s="282"/>
      <c r="Y51" s="282"/>
      <c r="Z51" s="283"/>
      <c r="AA51" s="283"/>
      <c r="AB51" s="281"/>
      <c r="AC51" s="284"/>
      <c r="AD51" s="284"/>
      <c r="AE51" s="282"/>
      <c r="AF51" s="282"/>
      <c r="AG51" s="283"/>
      <c r="AH51" s="283"/>
      <c r="AI51" s="281"/>
      <c r="AJ51" s="284"/>
      <c r="AK51" s="284"/>
    </row>
    <row r="52" spans="1:37" ht="408.75" customHeight="1" thickBot="1" thickTop="1">
      <c r="A52" s="481"/>
      <c r="B52" s="218">
        <v>6</v>
      </c>
      <c r="C52" s="462" t="s">
        <v>27</v>
      </c>
      <c r="D52" s="219" t="s">
        <v>635</v>
      </c>
      <c r="E52" s="219" t="s">
        <v>636</v>
      </c>
      <c r="F52" s="222" t="s">
        <v>28</v>
      </c>
      <c r="G52" s="222" t="s">
        <v>29</v>
      </c>
      <c r="H52" s="222" t="s">
        <v>29</v>
      </c>
      <c r="I52" s="219" t="s">
        <v>250</v>
      </c>
      <c r="J52" s="219" t="s">
        <v>117</v>
      </c>
      <c r="K52" s="219" t="s">
        <v>32</v>
      </c>
      <c r="L52" s="221">
        <v>1</v>
      </c>
      <c r="M52" s="219" t="s">
        <v>33</v>
      </c>
      <c r="N52" s="219" t="s">
        <v>34</v>
      </c>
      <c r="O52" s="219" t="s">
        <v>35</v>
      </c>
      <c r="P52" s="219" t="s">
        <v>36</v>
      </c>
      <c r="Q52" s="374">
        <v>1</v>
      </c>
      <c r="R52" s="374">
        <v>5</v>
      </c>
      <c r="S52" s="341">
        <f t="shared" si="4"/>
        <v>0.2</v>
      </c>
      <c r="T52" s="354">
        <f t="shared" si="0"/>
        <v>0.2</v>
      </c>
      <c r="U52" s="411" t="str">
        <f t="shared" si="3"/>
        <v>INSATISFACTORIO</v>
      </c>
      <c r="V52" s="392" t="s">
        <v>693</v>
      </c>
      <c r="W52" s="392" t="s">
        <v>914</v>
      </c>
      <c r="X52" s="282"/>
      <c r="Y52" s="282"/>
      <c r="Z52" s="283"/>
      <c r="AA52" s="283"/>
      <c r="AB52" s="281"/>
      <c r="AC52" s="284"/>
      <c r="AD52" s="284"/>
      <c r="AE52" s="282"/>
      <c r="AF52" s="282"/>
      <c r="AG52" s="283"/>
      <c r="AH52" s="283"/>
      <c r="AI52" s="281"/>
      <c r="AJ52" s="284"/>
      <c r="AK52" s="284"/>
    </row>
    <row r="53" spans="1:37" ht="408.75" customHeight="1" thickBot="1" thickTop="1">
      <c r="A53" s="481"/>
      <c r="B53" s="218">
        <v>7</v>
      </c>
      <c r="C53" s="462"/>
      <c r="D53" s="219" t="s">
        <v>635</v>
      </c>
      <c r="E53" s="219" t="s">
        <v>636</v>
      </c>
      <c r="F53" s="222" t="s">
        <v>58</v>
      </c>
      <c r="G53" s="222" t="s">
        <v>59</v>
      </c>
      <c r="H53" s="222" t="s">
        <v>59</v>
      </c>
      <c r="I53" s="219" t="s">
        <v>250</v>
      </c>
      <c r="J53" s="219" t="s">
        <v>61</v>
      </c>
      <c r="K53" s="219" t="s">
        <v>118</v>
      </c>
      <c r="L53" s="221">
        <v>1</v>
      </c>
      <c r="M53" s="219" t="s">
        <v>33</v>
      </c>
      <c r="N53" s="219" t="s">
        <v>34</v>
      </c>
      <c r="O53" s="219" t="s">
        <v>35</v>
      </c>
      <c r="P53" s="219" t="s">
        <v>36</v>
      </c>
      <c r="Q53" s="374" t="s">
        <v>174</v>
      </c>
      <c r="R53" s="374" t="s">
        <v>174</v>
      </c>
      <c r="S53" s="341" t="s">
        <v>174</v>
      </c>
      <c r="T53" s="354" t="s">
        <v>174</v>
      </c>
      <c r="U53" s="359" t="str">
        <f t="shared" si="3"/>
        <v>SATISFACTORIO</v>
      </c>
      <c r="V53" s="392" t="s">
        <v>694</v>
      </c>
      <c r="W53" s="392" t="s">
        <v>915</v>
      </c>
      <c r="X53" s="282"/>
      <c r="Y53" s="282"/>
      <c r="Z53" s="283"/>
      <c r="AA53" s="283"/>
      <c r="AB53" s="281"/>
      <c r="AC53" s="284"/>
      <c r="AD53" s="284"/>
      <c r="AE53" s="282"/>
      <c r="AF53" s="282"/>
      <c r="AG53" s="283"/>
      <c r="AH53" s="283"/>
      <c r="AI53" s="281"/>
      <c r="AJ53" s="284"/>
      <c r="AK53" s="284"/>
    </row>
    <row r="54" spans="1:37" ht="408.75" customHeight="1" thickBot="1" thickTop="1">
      <c r="A54" s="481"/>
      <c r="B54" s="218">
        <v>8</v>
      </c>
      <c r="C54" s="219" t="s">
        <v>50</v>
      </c>
      <c r="D54" s="219" t="s">
        <v>635</v>
      </c>
      <c r="E54" s="219" t="s">
        <v>636</v>
      </c>
      <c r="F54" s="222" t="s">
        <v>265</v>
      </c>
      <c r="G54" s="222" t="s">
        <v>379</v>
      </c>
      <c r="H54" s="219"/>
      <c r="I54" s="219" t="s">
        <v>168</v>
      </c>
      <c r="J54" s="219" t="s">
        <v>266</v>
      </c>
      <c r="K54" s="219" t="s">
        <v>267</v>
      </c>
      <c r="L54" s="221">
        <v>1</v>
      </c>
      <c r="M54" s="219" t="s">
        <v>33</v>
      </c>
      <c r="N54" s="219" t="s">
        <v>34</v>
      </c>
      <c r="O54" s="219" t="s">
        <v>35</v>
      </c>
      <c r="P54" s="219" t="s">
        <v>36</v>
      </c>
      <c r="Q54" s="374">
        <v>235</v>
      </c>
      <c r="R54" s="374">
        <v>235</v>
      </c>
      <c r="S54" s="341">
        <f t="shared" si="4"/>
        <v>1</v>
      </c>
      <c r="T54" s="354">
        <f t="shared" si="0"/>
        <v>1</v>
      </c>
      <c r="U54" s="359" t="str">
        <f t="shared" si="3"/>
        <v>SATISFACTORIO</v>
      </c>
      <c r="V54" s="392" t="s">
        <v>695</v>
      </c>
      <c r="W54" s="392" t="s">
        <v>916</v>
      </c>
      <c r="X54" s="282"/>
      <c r="Y54" s="282"/>
      <c r="Z54" s="283"/>
      <c r="AA54" s="283"/>
      <c r="AB54" s="281"/>
      <c r="AC54" s="284"/>
      <c r="AD54" s="284"/>
      <c r="AE54" s="282"/>
      <c r="AF54" s="282"/>
      <c r="AG54" s="283"/>
      <c r="AH54" s="283"/>
      <c r="AI54" s="281"/>
      <c r="AJ54" s="284"/>
      <c r="AK54" s="284"/>
    </row>
    <row r="55" spans="1:37" ht="408.75" customHeight="1" thickBot="1" thickTop="1">
      <c r="A55" s="481"/>
      <c r="B55" s="218">
        <v>9</v>
      </c>
      <c r="C55" s="462" t="s">
        <v>27</v>
      </c>
      <c r="D55" s="219" t="s">
        <v>640</v>
      </c>
      <c r="E55" s="219" t="s">
        <v>646</v>
      </c>
      <c r="F55" s="532" t="s">
        <v>63</v>
      </c>
      <c r="G55" s="222" t="s">
        <v>64</v>
      </c>
      <c r="H55" s="222" t="s">
        <v>65</v>
      </c>
      <c r="I55" s="219" t="s">
        <v>268</v>
      </c>
      <c r="J55" s="462" t="s">
        <v>67</v>
      </c>
      <c r="K55" s="219" t="s">
        <v>68</v>
      </c>
      <c r="L55" s="220">
        <v>1</v>
      </c>
      <c r="M55" s="219" t="s">
        <v>33</v>
      </c>
      <c r="N55" s="219" t="s">
        <v>34</v>
      </c>
      <c r="O55" s="219" t="s">
        <v>35</v>
      </c>
      <c r="P55" s="219" t="s">
        <v>36</v>
      </c>
      <c r="Q55" s="374">
        <v>1</v>
      </c>
      <c r="R55" s="374">
        <v>1</v>
      </c>
      <c r="S55" s="341">
        <f t="shared" si="4"/>
        <v>1</v>
      </c>
      <c r="T55" s="354">
        <f t="shared" si="0"/>
        <v>1</v>
      </c>
      <c r="U55" s="359" t="str">
        <f t="shared" si="3"/>
        <v>SATISFACTORIO</v>
      </c>
      <c r="V55" s="394" t="s">
        <v>696</v>
      </c>
      <c r="W55" s="392" t="s">
        <v>917</v>
      </c>
      <c r="X55" s="282"/>
      <c r="Y55" s="282"/>
      <c r="Z55" s="283"/>
      <c r="AA55" s="283"/>
      <c r="AB55" s="281"/>
      <c r="AC55" s="284"/>
      <c r="AD55" s="284"/>
      <c r="AE55" s="282"/>
      <c r="AF55" s="282"/>
      <c r="AG55" s="283"/>
      <c r="AH55" s="283"/>
      <c r="AI55" s="281"/>
      <c r="AJ55" s="284"/>
      <c r="AK55" s="284"/>
    </row>
    <row r="56" spans="1:37" ht="243" customHeight="1" thickBot="1" thickTop="1">
      <c r="A56" s="481"/>
      <c r="B56" s="218">
        <v>10</v>
      </c>
      <c r="C56" s="462"/>
      <c r="D56" s="219" t="s">
        <v>640</v>
      </c>
      <c r="E56" s="219" t="s">
        <v>646</v>
      </c>
      <c r="F56" s="532"/>
      <c r="G56" s="222" t="s">
        <v>69</v>
      </c>
      <c r="H56" s="222" t="s">
        <v>69</v>
      </c>
      <c r="I56" s="219" t="s">
        <v>268</v>
      </c>
      <c r="J56" s="462"/>
      <c r="K56" s="219" t="s">
        <v>70</v>
      </c>
      <c r="L56" s="221">
        <v>1</v>
      </c>
      <c r="M56" s="219" t="s">
        <v>33</v>
      </c>
      <c r="N56" s="219" t="s">
        <v>34</v>
      </c>
      <c r="O56" s="219" t="s">
        <v>35</v>
      </c>
      <c r="P56" s="219" t="s">
        <v>36</v>
      </c>
      <c r="Q56" s="374" t="s">
        <v>174</v>
      </c>
      <c r="R56" s="374" t="s">
        <v>174</v>
      </c>
      <c r="S56" s="341" t="s">
        <v>174</v>
      </c>
      <c r="T56" s="354" t="s">
        <v>174</v>
      </c>
      <c r="U56" s="391" t="s">
        <v>174</v>
      </c>
      <c r="V56" s="395" t="s">
        <v>697</v>
      </c>
      <c r="W56" s="390" t="s">
        <v>174</v>
      </c>
      <c r="X56" s="282"/>
      <c r="Y56" s="282"/>
      <c r="Z56" s="283"/>
      <c r="AA56" s="283"/>
      <c r="AB56" s="281"/>
      <c r="AC56" s="284"/>
      <c r="AD56" s="284"/>
      <c r="AE56" s="282"/>
      <c r="AF56" s="282"/>
      <c r="AG56" s="283"/>
      <c r="AH56" s="283"/>
      <c r="AI56" s="281"/>
      <c r="AJ56" s="284"/>
      <c r="AK56" s="284"/>
    </row>
    <row r="57" spans="1:37" ht="224.25" customHeight="1" thickBot="1" thickTop="1">
      <c r="A57" s="482"/>
      <c r="B57" s="223">
        <v>11</v>
      </c>
      <c r="C57" s="463"/>
      <c r="D57" s="224" t="s">
        <v>640</v>
      </c>
      <c r="E57" s="224" t="s">
        <v>646</v>
      </c>
      <c r="F57" s="533"/>
      <c r="G57" s="225" t="s">
        <v>71</v>
      </c>
      <c r="H57" s="225" t="s">
        <v>71</v>
      </c>
      <c r="I57" s="224" t="s">
        <v>268</v>
      </c>
      <c r="J57" s="463"/>
      <c r="K57" s="224" t="s">
        <v>72</v>
      </c>
      <c r="L57" s="226">
        <v>1</v>
      </c>
      <c r="M57" s="224" t="s">
        <v>33</v>
      </c>
      <c r="N57" s="224" t="s">
        <v>34</v>
      </c>
      <c r="O57" s="224" t="s">
        <v>35</v>
      </c>
      <c r="P57" s="224" t="s">
        <v>36</v>
      </c>
      <c r="Q57" s="374" t="s">
        <v>174</v>
      </c>
      <c r="R57" s="374" t="s">
        <v>174</v>
      </c>
      <c r="S57" s="341" t="s">
        <v>174</v>
      </c>
      <c r="T57" s="354" t="s">
        <v>174</v>
      </c>
      <c r="U57" s="391" t="s">
        <v>174</v>
      </c>
      <c r="V57" s="395" t="s">
        <v>697</v>
      </c>
      <c r="W57" s="390" t="s">
        <v>174</v>
      </c>
      <c r="X57" s="282"/>
      <c r="Y57" s="282"/>
      <c r="Z57" s="283"/>
      <c r="AA57" s="283"/>
      <c r="AB57" s="281"/>
      <c r="AC57" s="284"/>
      <c r="AD57" s="284"/>
      <c r="AE57" s="282"/>
      <c r="AF57" s="282"/>
      <c r="AG57" s="283"/>
      <c r="AH57" s="283"/>
      <c r="AI57" s="281"/>
      <c r="AJ57" s="284"/>
      <c r="AK57" s="284"/>
    </row>
    <row r="58" spans="1:37" ht="267.75" customHeight="1" hidden="1" thickBot="1" thickTop="1">
      <c r="A58" s="211"/>
      <c r="B58" s="211"/>
      <c r="C58" s="227"/>
      <c r="D58" s="211"/>
      <c r="E58" s="211"/>
      <c r="F58" s="211"/>
      <c r="G58" s="211"/>
      <c r="H58" s="211"/>
      <c r="I58" s="211"/>
      <c r="J58" s="211"/>
      <c r="K58" s="211"/>
      <c r="L58" s="212">
        <v>1</v>
      </c>
      <c r="M58" s="213" t="s">
        <v>33</v>
      </c>
      <c r="N58" s="213" t="s">
        <v>34</v>
      </c>
      <c r="O58" s="213" t="s">
        <v>35</v>
      </c>
      <c r="P58" s="213" t="s">
        <v>36</v>
      </c>
      <c r="Q58" s="374" t="s">
        <v>174</v>
      </c>
      <c r="R58" s="374" t="s">
        <v>174</v>
      </c>
      <c r="S58" s="341" t="s">
        <v>174</v>
      </c>
      <c r="T58" s="354" t="s">
        <v>174</v>
      </c>
      <c r="U58" s="391" t="s">
        <v>174</v>
      </c>
      <c r="V58" s="392" t="s">
        <v>665</v>
      </c>
      <c r="W58" s="334"/>
      <c r="X58" s="282"/>
      <c r="Y58" s="282"/>
      <c r="Z58" s="283"/>
      <c r="AA58" s="283"/>
      <c r="AB58" s="281"/>
      <c r="AC58" s="284"/>
      <c r="AD58" s="284"/>
      <c r="AE58" s="282"/>
      <c r="AF58" s="282"/>
      <c r="AG58" s="283"/>
      <c r="AH58" s="283"/>
      <c r="AI58" s="281"/>
      <c r="AJ58" s="284"/>
      <c r="AK58" s="284"/>
    </row>
    <row r="59" spans="1:37" ht="408.75" customHeight="1" thickBot="1" thickTop="1">
      <c r="A59" s="483" t="s">
        <v>24</v>
      </c>
      <c r="B59" s="199">
        <v>1</v>
      </c>
      <c r="C59" s="458" t="s">
        <v>27</v>
      </c>
      <c r="D59" s="176" t="s">
        <v>639</v>
      </c>
      <c r="E59" s="176" t="s">
        <v>651</v>
      </c>
      <c r="F59" s="42" t="s">
        <v>144</v>
      </c>
      <c r="G59" s="42" t="s">
        <v>145</v>
      </c>
      <c r="H59" s="42" t="s">
        <v>145</v>
      </c>
      <c r="I59" s="176" t="s">
        <v>146</v>
      </c>
      <c r="J59" s="176" t="s">
        <v>147</v>
      </c>
      <c r="K59" s="176" t="s">
        <v>148</v>
      </c>
      <c r="L59" s="43">
        <v>1</v>
      </c>
      <c r="M59" s="176" t="s">
        <v>33</v>
      </c>
      <c r="N59" s="176" t="s">
        <v>34</v>
      </c>
      <c r="O59" s="176" t="s">
        <v>35</v>
      </c>
      <c r="P59" s="176" t="s">
        <v>36</v>
      </c>
      <c r="Q59" s="357">
        <v>96</v>
      </c>
      <c r="R59" s="357">
        <v>96</v>
      </c>
      <c r="S59" s="335">
        <v>1</v>
      </c>
      <c r="T59" s="353">
        <f t="shared" si="0"/>
        <v>1</v>
      </c>
      <c r="U59" s="359" t="str">
        <f t="shared" si="3"/>
        <v>SATISFACTORIO</v>
      </c>
      <c r="V59" s="396" t="s">
        <v>698</v>
      </c>
      <c r="W59" s="379" t="s">
        <v>918</v>
      </c>
      <c r="X59" s="270"/>
      <c r="Y59" s="270"/>
      <c r="Z59" s="272"/>
      <c r="AA59" s="272"/>
      <c r="AB59" s="269"/>
      <c r="AC59" s="271"/>
      <c r="AD59" s="271"/>
      <c r="AE59" s="270"/>
      <c r="AF59" s="270"/>
      <c r="AG59" s="272"/>
      <c r="AH59" s="272"/>
      <c r="AI59" s="269"/>
      <c r="AJ59" s="271"/>
      <c r="AK59" s="271"/>
    </row>
    <row r="60" spans="1:37" ht="408.75" customHeight="1" thickBot="1" thickTop="1">
      <c r="A60" s="484"/>
      <c r="B60" s="200">
        <v>2</v>
      </c>
      <c r="C60" s="459"/>
      <c r="D60" s="177" t="s">
        <v>639</v>
      </c>
      <c r="E60" s="177" t="s">
        <v>651</v>
      </c>
      <c r="F60" s="203" t="s">
        <v>149</v>
      </c>
      <c r="G60" s="203" t="s">
        <v>652</v>
      </c>
      <c r="H60" s="203" t="s">
        <v>652</v>
      </c>
      <c r="I60" s="177" t="s">
        <v>150</v>
      </c>
      <c r="J60" s="177" t="s">
        <v>151</v>
      </c>
      <c r="K60" s="177" t="s">
        <v>152</v>
      </c>
      <c r="L60" s="44">
        <v>1</v>
      </c>
      <c r="M60" s="177" t="s">
        <v>33</v>
      </c>
      <c r="N60" s="177" t="s">
        <v>34</v>
      </c>
      <c r="O60" s="177" t="s">
        <v>35</v>
      </c>
      <c r="P60" s="177" t="s">
        <v>36</v>
      </c>
      <c r="Q60" s="357" t="s">
        <v>174</v>
      </c>
      <c r="R60" s="357" t="s">
        <v>174</v>
      </c>
      <c r="S60" s="335" t="s">
        <v>174</v>
      </c>
      <c r="T60" s="353" t="s">
        <v>174</v>
      </c>
      <c r="U60" s="359" t="str">
        <f t="shared" si="3"/>
        <v>SATISFACTORIO</v>
      </c>
      <c r="V60" s="397" t="s">
        <v>699</v>
      </c>
      <c r="W60" s="379" t="s">
        <v>919</v>
      </c>
      <c r="X60" s="270"/>
      <c r="Y60" s="270"/>
      <c r="Z60" s="272"/>
      <c r="AA60" s="272"/>
      <c r="AB60" s="269"/>
      <c r="AC60" s="271"/>
      <c r="AD60" s="271"/>
      <c r="AE60" s="270"/>
      <c r="AF60" s="270"/>
      <c r="AG60" s="272"/>
      <c r="AH60" s="272"/>
      <c r="AI60" s="269"/>
      <c r="AJ60" s="271"/>
      <c r="AK60" s="271"/>
    </row>
    <row r="61" spans="1:37" ht="408.75" customHeight="1" thickBot="1" thickTop="1">
      <c r="A61" s="484"/>
      <c r="B61" s="200">
        <v>3</v>
      </c>
      <c r="C61" s="459"/>
      <c r="D61" s="177" t="s">
        <v>639</v>
      </c>
      <c r="E61" s="177" t="s">
        <v>651</v>
      </c>
      <c r="F61" s="203" t="s">
        <v>153</v>
      </c>
      <c r="G61" s="203"/>
      <c r="H61" s="203" t="s">
        <v>154</v>
      </c>
      <c r="I61" s="177" t="s">
        <v>155</v>
      </c>
      <c r="J61" s="177" t="s">
        <v>156</v>
      </c>
      <c r="K61" s="177" t="s">
        <v>157</v>
      </c>
      <c r="L61" s="44">
        <v>1</v>
      </c>
      <c r="M61" s="177" t="s">
        <v>33</v>
      </c>
      <c r="N61" s="177" t="s">
        <v>34</v>
      </c>
      <c r="O61" s="177" t="s">
        <v>35</v>
      </c>
      <c r="P61" s="177" t="s">
        <v>36</v>
      </c>
      <c r="Q61" s="357">
        <v>320</v>
      </c>
      <c r="R61" s="357">
        <v>320</v>
      </c>
      <c r="S61" s="335">
        <v>1</v>
      </c>
      <c r="T61" s="353">
        <f t="shared" si="0"/>
        <v>1</v>
      </c>
      <c r="U61" s="359" t="str">
        <f t="shared" si="3"/>
        <v>SATISFACTORIO</v>
      </c>
      <c r="V61" s="397" t="s">
        <v>700</v>
      </c>
      <c r="W61" s="379" t="s">
        <v>920</v>
      </c>
      <c r="X61" s="270"/>
      <c r="Y61" s="270"/>
      <c r="Z61" s="272"/>
      <c r="AA61" s="272"/>
      <c r="AB61" s="269"/>
      <c r="AC61" s="271"/>
      <c r="AD61" s="271"/>
      <c r="AE61" s="270"/>
      <c r="AF61" s="270"/>
      <c r="AG61" s="272"/>
      <c r="AH61" s="272"/>
      <c r="AI61" s="269"/>
      <c r="AJ61" s="271"/>
      <c r="AK61" s="271"/>
    </row>
    <row r="62" spans="1:37" ht="408.75" customHeight="1" thickBot="1" thickTop="1">
      <c r="A62" s="484"/>
      <c r="B62" s="200">
        <v>4</v>
      </c>
      <c r="C62" s="459"/>
      <c r="D62" s="177" t="s">
        <v>639</v>
      </c>
      <c r="E62" s="177" t="s">
        <v>651</v>
      </c>
      <c r="F62" s="203" t="s">
        <v>158</v>
      </c>
      <c r="G62" s="201" t="s">
        <v>159</v>
      </c>
      <c r="H62" s="201" t="s">
        <v>159</v>
      </c>
      <c r="I62" s="202" t="s">
        <v>160</v>
      </c>
      <c r="J62" s="202" t="s">
        <v>161</v>
      </c>
      <c r="K62" s="202" t="s">
        <v>162</v>
      </c>
      <c r="L62" s="44">
        <v>1</v>
      </c>
      <c r="M62" s="177" t="s">
        <v>33</v>
      </c>
      <c r="N62" s="177" t="s">
        <v>34</v>
      </c>
      <c r="O62" s="177" t="s">
        <v>35</v>
      </c>
      <c r="P62" s="177" t="s">
        <v>36</v>
      </c>
      <c r="Q62" s="357">
        <v>226</v>
      </c>
      <c r="R62" s="357">
        <v>226</v>
      </c>
      <c r="S62" s="335">
        <v>1</v>
      </c>
      <c r="T62" s="353">
        <f t="shared" si="0"/>
        <v>1</v>
      </c>
      <c r="U62" s="359" t="str">
        <f t="shared" si="3"/>
        <v>SATISFACTORIO</v>
      </c>
      <c r="V62" s="397" t="s">
        <v>777</v>
      </c>
      <c r="W62" s="379" t="s">
        <v>921</v>
      </c>
      <c r="X62" s="270"/>
      <c r="Y62" s="270"/>
      <c r="Z62" s="272"/>
      <c r="AA62" s="272"/>
      <c r="AB62" s="269"/>
      <c r="AC62" s="271"/>
      <c r="AD62" s="271"/>
      <c r="AE62" s="270"/>
      <c r="AF62" s="270"/>
      <c r="AG62" s="272"/>
      <c r="AH62" s="272"/>
      <c r="AI62" s="269"/>
      <c r="AJ62" s="271"/>
      <c r="AK62" s="271"/>
    </row>
    <row r="63" spans="1:37" ht="408.75" customHeight="1" thickBot="1" thickTop="1">
      <c r="A63" s="484"/>
      <c r="B63" s="200">
        <v>5</v>
      </c>
      <c r="C63" s="177" t="s">
        <v>167</v>
      </c>
      <c r="D63" s="177" t="s">
        <v>639</v>
      </c>
      <c r="E63" s="177" t="s">
        <v>651</v>
      </c>
      <c r="F63" s="203" t="s">
        <v>114</v>
      </c>
      <c r="G63" s="203" t="s">
        <v>115</v>
      </c>
      <c r="H63" s="203" t="s">
        <v>115</v>
      </c>
      <c r="I63" s="177" t="s">
        <v>168</v>
      </c>
      <c r="J63" s="177" t="s">
        <v>116</v>
      </c>
      <c r="K63" s="177" t="s">
        <v>169</v>
      </c>
      <c r="L63" s="44">
        <v>1</v>
      </c>
      <c r="M63" s="177" t="s">
        <v>33</v>
      </c>
      <c r="N63" s="177" t="s">
        <v>34</v>
      </c>
      <c r="O63" s="177" t="s">
        <v>35</v>
      </c>
      <c r="P63" s="177" t="s">
        <v>36</v>
      </c>
      <c r="Q63" s="357">
        <v>4</v>
      </c>
      <c r="R63" s="357">
        <v>4</v>
      </c>
      <c r="S63" s="335">
        <v>1</v>
      </c>
      <c r="T63" s="353">
        <f t="shared" si="0"/>
        <v>1</v>
      </c>
      <c r="U63" s="359" t="str">
        <f t="shared" si="3"/>
        <v>SATISFACTORIO</v>
      </c>
      <c r="V63" s="397" t="s">
        <v>778</v>
      </c>
      <c r="W63" s="379" t="s">
        <v>922</v>
      </c>
      <c r="X63" s="270"/>
      <c r="Y63" s="270"/>
      <c r="Z63" s="272"/>
      <c r="AA63" s="272"/>
      <c r="AB63" s="269"/>
      <c r="AC63" s="271"/>
      <c r="AD63" s="271"/>
      <c r="AE63" s="270"/>
      <c r="AF63" s="270"/>
      <c r="AG63" s="272"/>
      <c r="AH63" s="272"/>
      <c r="AI63" s="269"/>
      <c r="AJ63" s="271"/>
      <c r="AK63" s="271"/>
    </row>
    <row r="64" spans="1:37" ht="408.75" customHeight="1" thickBot="1" thickTop="1">
      <c r="A64" s="484"/>
      <c r="B64" s="200">
        <v>6</v>
      </c>
      <c r="C64" s="459" t="s">
        <v>27</v>
      </c>
      <c r="D64" s="177" t="s">
        <v>637</v>
      </c>
      <c r="E64" s="45" t="s">
        <v>643</v>
      </c>
      <c r="F64" s="203" t="s">
        <v>170</v>
      </c>
      <c r="G64" s="203" t="s">
        <v>380</v>
      </c>
      <c r="H64" s="203" t="s">
        <v>380</v>
      </c>
      <c r="I64" s="177" t="s">
        <v>171</v>
      </c>
      <c r="J64" s="177" t="s">
        <v>75</v>
      </c>
      <c r="K64" s="177" t="s">
        <v>76</v>
      </c>
      <c r="L64" s="44">
        <v>1</v>
      </c>
      <c r="M64" s="177" t="s">
        <v>33</v>
      </c>
      <c r="N64" s="177" t="s">
        <v>34</v>
      </c>
      <c r="O64" s="177" t="s">
        <v>35</v>
      </c>
      <c r="P64" s="177" t="s">
        <v>36</v>
      </c>
      <c r="Q64" s="357">
        <v>0</v>
      </c>
      <c r="R64" s="357">
        <v>1</v>
      </c>
      <c r="S64" s="335">
        <v>0</v>
      </c>
      <c r="T64" s="353">
        <f t="shared" si="0"/>
        <v>0</v>
      </c>
      <c r="U64" s="411" t="str">
        <f t="shared" si="3"/>
        <v>INSATISFACTORIO</v>
      </c>
      <c r="V64" s="398" t="s">
        <v>779</v>
      </c>
      <c r="W64" s="379" t="s">
        <v>924</v>
      </c>
      <c r="X64" s="270"/>
      <c r="Y64" s="270"/>
      <c r="Z64" s="272"/>
      <c r="AA64" s="272"/>
      <c r="AB64" s="269"/>
      <c r="AC64" s="271"/>
      <c r="AD64" s="271"/>
      <c r="AE64" s="270"/>
      <c r="AF64" s="270"/>
      <c r="AG64" s="272"/>
      <c r="AH64" s="272"/>
      <c r="AI64" s="269"/>
      <c r="AJ64" s="271"/>
      <c r="AK64" s="271"/>
    </row>
    <row r="65" spans="1:37" ht="408.75" customHeight="1" thickBot="1" thickTop="1">
      <c r="A65" s="484"/>
      <c r="B65" s="200">
        <v>7</v>
      </c>
      <c r="C65" s="459"/>
      <c r="D65" s="177" t="s">
        <v>635</v>
      </c>
      <c r="E65" s="45" t="s">
        <v>636</v>
      </c>
      <c r="F65" s="203" t="s">
        <v>28</v>
      </c>
      <c r="G65" s="203" t="s">
        <v>29</v>
      </c>
      <c r="H65" s="203" t="s">
        <v>29</v>
      </c>
      <c r="I65" s="177" t="s">
        <v>163</v>
      </c>
      <c r="J65" s="177" t="s">
        <v>117</v>
      </c>
      <c r="K65" s="177" t="s">
        <v>32</v>
      </c>
      <c r="L65" s="44">
        <v>1</v>
      </c>
      <c r="M65" s="177" t="s">
        <v>33</v>
      </c>
      <c r="N65" s="177" t="s">
        <v>34</v>
      </c>
      <c r="O65" s="177" t="s">
        <v>35</v>
      </c>
      <c r="P65" s="177" t="s">
        <v>36</v>
      </c>
      <c r="Q65" s="357">
        <v>14</v>
      </c>
      <c r="R65" s="357">
        <v>15</v>
      </c>
      <c r="S65" s="335">
        <v>0.9333333333333333</v>
      </c>
      <c r="T65" s="353">
        <f t="shared" si="0"/>
        <v>0.9333333333333333</v>
      </c>
      <c r="U65" s="359" t="str">
        <f t="shared" si="3"/>
        <v>ACEPTABLE</v>
      </c>
      <c r="V65" s="409" t="s">
        <v>701</v>
      </c>
      <c r="W65" s="379" t="s">
        <v>923</v>
      </c>
      <c r="X65" s="270"/>
      <c r="Y65" s="270"/>
      <c r="Z65" s="272"/>
      <c r="AA65" s="272"/>
      <c r="AB65" s="269"/>
      <c r="AC65" s="271"/>
      <c r="AD65" s="271"/>
      <c r="AE65" s="270"/>
      <c r="AF65" s="270"/>
      <c r="AG65" s="272"/>
      <c r="AH65" s="272"/>
      <c r="AI65" s="269"/>
      <c r="AJ65" s="271"/>
      <c r="AK65" s="271"/>
    </row>
    <row r="66" spans="1:37" ht="408.75" customHeight="1" thickBot="1" thickTop="1">
      <c r="A66" s="484"/>
      <c r="B66" s="200">
        <v>8</v>
      </c>
      <c r="C66" s="459"/>
      <c r="D66" s="177" t="s">
        <v>635</v>
      </c>
      <c r="E66" s="45" t="s">
        <v>636</v>
      </c>
      <c r="F66" s="203" t="s">
        <v>58</v>
      </c>
      <c r="G66" s="203" t="s">
        <v>59</v>
      </c>
      <c r="H66" s="203" t="s">
        <v>59</v>
      </c>
      <c r="I66" s="177" t="s">
        <v>163</v>
      </c>
      <c r="J66" s="177" t="s">
        <v>61</v>
      </c>
      <c r="K66" s="177" t="s">
        <v>118</v>
      </c>
      <c r="L66" s="44">
        <v>1</v>
      </c>
      <c r="M66" s="177" t="s">
        <v>33</v>
      </c>
      <c r="N66" s="177" t="s">
        <v>34</v>
      </c>
      <c r="O66" s="177" t="s">
        <v>35</v>
      </c>
      <c r="P66" s="177" t="s">
        <v>36</v>
      </c>
      <c r="Q66" s="357" t="s">
        <v>174</v>
      </c>
      <c r="R66" s="357" t="s">
        <v>174</v>
      </c>
      <c r="S66" s="335" t="s">
        <v>174</v>
      </c>
      <c r="T66" s="353" t="s">
        <v>668</v>
      </c>
      <c r="U66" s="359" t="s">
        <v>174</v>
      </c>
      <c r="V66" s="379" t="s">
        <v>702</v>
      </c>
      <c r="W66" s="336" t="s">
        <v>925</v>
      </c>
      <c r="X66" s="270"/>
      <c r="Y66" s="270"/>
      <c r="Z66" s="272"/>
      <c r="AA66" s="272"/>
      <c r="AB66" s="269"/>
      <c r="AC66" s="271"/>
      <c r="AD66" s="271"/>
      <c r="AE66" s="270"/>
      <c r="AF66" s="270"/>
      <c r="AG66" s="272"/>
      <c r="AH66" s="272"/>
      <c r="AI66" s="269"/>
      <c r="AJ66" s="271"/>
      <c r="AK66" s="271"/>
    </row>
    <row r="67" spans="1:37" ht="408.75" customHeight="1" thickBot="1" thickTop="1">
      <c r="A67" s="484"/>
      <c r="B67" s="200">
        <v>9</v>
      </c>
      <c r="C67" s="460" t="s">
        <v>27</v>
      </c>
      <c r="D67" s="45" t="s">
        <v>640</v>
      </c>
      <c r="E67" s="45" t="s">
        <v>646</v>
      </c>
      <c r="F67" s="431" t="s">
        <v>63</v>
      </c>
      <c r="G67" s="203" t="s">
        <v>92</v>
      </c>
      <c r="H67" s="203" t="s">
        <v>65</v>
      </c>
      <c r="I67" s="177" t="s">
        <v>164</v>
      </c>
      <c r="J67" s="459" t="s">
        <v>67</v>
      </c>
      <c r="K67" s="177" t="s">
        <v>68</v>
      </c>
      <c r="L67" s="44">
        <v>1</v>
      </c>
      <c r="M67" s="177" t="s">
        <v>33</v>
      </c>
      <c r="N67" s="177" t="s">
        <v>34</v>
      </c>
      <c r="O67" s="177" t="s">
        <v>35</v>
      </c>
      <c r="P67" s="177" t="s">
        <v>36</v>
      </c>
      <c r="Q67" s="357">
        <v>3</v>
      </c>
      <c r="R67" s="357">
        <v>3</v>
      </c>
      <c r="S67" s="335">
        <v>1</v>
      </c>
      <c r="T67" s="353">
        <f t="shared" si="0"/>
        <v>1</v>
      </c>
      <c r="U67" s="359" t="str">
        <f t="shared" si="3"/>
        <v>SATISFACTORIO</v>
      </c>
      <c r="V67" s="397" t="s">
        <v>703</v>
      </c>
      <c r="W67" s="379" t="s">
        <v>926</v>
      </c>
      <c r="X67" s="270"/>
      <c r="Y67" s="270"/>
      <c r="Z67" s="272"/>
      <c r="AA67" s="272"/>
      <c r="AB67" s="269"/>
      <c r="AC67" s="271"/>
      <c r="AD67" s="271"/>
      <c r="AE67" s="270"/>
      <c r="AF67" s="270"/>
      <c r="AG67" s="272"/>
      <c r="AH67" s="272"/>
      <c r="AI67" s="269"/>
      <c r="AJ67" s="271"/>
      <c r="AK67" s="271"/>
    </row>
    <row r="68" spans="1:37" ht="408.75" customHeight="1" thickBot="1" thickTop="1">
      <c r="A68" s="484"/>
      <c r="B68" s="200">
        <v>10</v>
      </c>
      <c r="C68" s="471"/>
      <c r="D68" s="45" t="s">
        <v>640</v>
      </c>
      <c r="E68" s="45" t="s">
        <v>646</v>
      </c>
      <c r="F68" s="431"/>
      <c r="G68" s="203" t="s">
        <v>94</v>
      </c>
      <c r="H68" s="203" t="s">
        <v>95</v>
      </c>
      <c r="I68" s="177" t="s">
        <v>164</v>
      </c>
      <c r="J68" s="459"/>
      <c r="K68" s="177" t="s">
        <v>165</v>
      </c>
      <c r="L68" s="44">
        <v>1</v>
      </c>
      <c r="M68" s="177" t="s">
        <v>33</v>
      </c>
      <c r="N68" s="177" t="s">
        <v>34</v>
      </c>
      <c r="O68" s="177" t="s">
        <v>35</v>
      </c>
      <c r="P68" s="177" t="s">
        <v>36</v>
      </c>
      <c r="Q68" s="357">
        <v>3</v>
      </c>
      <c r="R68" s="357">
        <v>3</v>
      </c>
      <c r="S68" s="335">
        <v>1</v>
      </c>
      <c r="T68" s="353">
        <f t="shared" si="0"/>
        <v>1</v>
      </c>
      <c r="U68" s="359" t="str">
        <f t="shared" si="3"/>
        <v>SATISFACTORIO</v>
      </c>
      <c r="V68" s="379" t="s">
        <v>704</v>
      </c>
      <c r="W68" s="336" t="s">
        <v>704</v>
      </c>
      <c r="X68" s="270"/>
      <c r="Y68" s="270"/>
      <c r="Z68" s="272"/>
      <c r="AA68" s="272"/>
      <c r="AB68" s="269"/>
      <c r="AC68" s="271"/>
      <c r="AD68" s="271"/>
      <c r="AE68" s="270"/>
      <c r="AF68" s="270"/>
      <c r="AG68" s="272"/>
      <c r="AH68" s="272"/>
      <c r="AI68" s="269"/>
      <c r="AJ68" s="271"/>
      <c r="AK68" s="271"/>
    </row>
    <row r="69" spans="1:37" ht="408.75" customHeight="1" thickBot="1" thickTop="1">
      <c r="A69" s="485"/>
      <c r="B69" s="204">
        <v>11</v>
      </c>
      <c r="C69" s="496"/>
      <c r="D69" s="205" t="s">
        <v>640</v>
      </c>
      <c r="E69" s="205" t="s">
        <v>646</v>
      </c>
      <c r="F69" s="432"/>
      <c r="G69" s="206" t="s">
        <v>96</v>
      </c>
      <c r="H69" s="206" t="s">
        <v>97</v>
      </c>
      <c r="I69" s="178" t="s">
        <v>164</v>
      </c>
      <c r="J69" s="486"/>
      <c r="K69" s="178" t="s">
        <v>166</v>
      </c>
      <c r="L69" s="207">
        <v>1</v>
      </c>
      <c r="M69" s="178" t="s">
        <v>33</v>
      </c>
      <c r="N69" s="178" t="s">
        <v>34</v>
      </c>
      <c r="O69" s="178" t="s">
        <v>35</v>
      </c>
      <c r="P69" s="178" t="s">
        <v>36</v>
      </c>
      <c r="Q69" s="357" t="s">
        <v>174</v>
      </c>
      <c r="R69" s="357" t="s">
        <v>174</v>
      </c>
      <c r="S69" s="335" t="s">
        <v>174</v>
      </c>
      <c r="T69" s="353" t="s">
        <v>174</v>
      </c>
      <c r="U69" s="359" t="s">
        <v>174</v>
      </c>
      <c r="V69" s="399" t="s">
        <v>705</v>
      </c>
      <c r="W69" s="336" t="s">
        <v>705</v>
      </c>
      <c r="X69" s="270"/>
      <c r="Y69" s="270"/>
      <c r="Z69" s="272"/>
      <c r="AA69" s="272"/>
      <c r="AB69" s="269"/>
      <c r="AC69" s="271"/>
      <c r="AD69" s="271"/>
      <c r="AE69" s="270"/>
      <c r="AF69" s="270"/>
      <c r="AG69" s="272"/>
      <c r="AH69" s="272"/>
      <c r="AI69" s="269"/>
      <c r="AJ69" s="271"/>
      <c r="AK69" s="271"/>
    </row>
    <row r="70" spans="1:37" ht="408.75" customHeight="1" thickBot="1" thickTop="1">
      <c r="A70" s="472" t="s">
        <v>631</v>
      </c>
      <c r="B70" s="195">
        <v>1</v>
      </c>
      <c r="C70" s="475" t="s">
        <v>27</v>
      </c>
      <c r="D70" s="196" t="s">
        <v>637</v>
      </c>
      <c r="E70" s="196" t="s">
        <v>642</v>
      </c>
      <c r="F70" s="197" t="s">
        <v>624</v>
      </c>
      <c r="G70" s="197" t="s">
        <v>623</v>
      </c>
      <c r="H70" s="197"/>
      <c r="I70" s="197" t="s">
        <v>30</v>
      </c>
      <c r="J70" s="197" t="s">
        <v>625</v>
      </c>
      <c r="K70" s="197" t="s">
        <v>625</v>
      </c>
      <c r="L70" s="198">
        <v>1</v>
      </c>
      <c r="M70" s="196" t="s">
        <v>33</v>
      </c>
      <c r="N70" s="196" t="s">
        <v>34</v>
      </c>
      <c r="O70" s="196" t="s">
        <v>35</v>
      </c>
      <c r="P70" s="196" t="s">
        <v>36</v>
      </c>
      <c r="Q70" s="337" t="s">
        <v>174</v>
      </c>
      <c r="R70" s="370" t="s">
        <v>174</v>
      </c>
      <c r="S70" s="370" t="s">
        <v>174</v>
      </c>
      <c r="T70" s="370" t="s">
        <v>174</v>
      </c>
      <c r="U70" s="370" t="s">
        <v>174</v>
      </c>
      <c r="V70" s="400" t="s">
        <v>813</v>
      </c>
      <c r="W70" s="339" t="s">
        <v>813</v>
      </c>
      <c r="X70" s="286"/>
      <c r="Y70" s="286"/>
      <c r="Z70" s="287"/>
      <c r="AA70" s="287"/>
      <c r="AB70" s="285"/>
      <c r="AC70" s="288"/>
      <c r="AD70" s="288"/>
      <c r="AE70" s="286"/>
      <c r="AF70" s="286"/>
      <c r="AG70" s="287"/>
      <c r="AH70" s="287"/>
      <c r="AI70" s="285"/>
      <c r="AJ70" s="288"/>
      <c r="AK70" s="288"/>
    </row>
    <row r="71" spans="1:37" ht="408.75" customHeight="1" thickBot="1" thickTop="1">
      <c r="A71" s="473"/>
      <c r="B71" s="49">
        <v>2</v>
      </c>
      <c r="C71" s="476"/>
      <c r="D71" s="172" t="s">
        <v>644</v>
      </c>
      <c r="E71" s="172" t="s">
        <v>645</v>
      </c>
      <c r="F71" s="174" t="s">
        <v>81</v>
      </c>
      <c r="G71" s="174" t="s">
        <v>82</v>
      </c>
      <c r="H71" s="174" t="s">
        <v>83</v>
      </c>
      <c r="I71" s="172" t="s">
        <v>333</v>
      </c>
      <c r="J71" s="172" t="s">
        <v>84</v>
      </c>
      <c r="K71" s="172" t="s">
        <v>80</v>
      </c>
      <c r="L71" s="12">
        <v>1</v>
      </c>
      <c r="M71" s="172" t="s">
        <v>33</v>
      </c>
      <c r="N71" s="172" t="s">
        <v>34</v>
      </c>
      <c r="O71" s="172" t="s">
        <v>35</v>
      </c>
      <c r="P71" s="172" t="s">
        <v>36</v>
      </c>
      <c r="Q71" s="337">
        <v>2</v>
      </c>
      <c r="R71" s="337">
        <v>2</v>
      </c>
      <c r="S71" s="338">
        <v>1</v>
      </c>
      <c r="T71" s="360">
        <f t="shared" si="0"/>
        <v>1</v>
      </c>
      <c r="U71" s="361" t="str">
        <f t="shared" si="3"/>
        <v>SATISFACTORIO</v>
      </c>
      <c r="V71" s="400" t="s">
        <v>706</v>
      </c>
      <c r="W71" s="339" t="s">
        <v>845</v>
      </c>
      <c r="X71" s="286"/>
      <c r="Y71" s="286"/>
      <c r="Z71" s="287"/>
      <c r="AA71" s="287"/>
      <c r="AB71" s="285"/>
      <c r="AC71" s="288"/>
      <c r="AD71" s="288"/>
      <c r="AE71" s="286"/>
      <c r="AF71" s="286"/>
      <c r="AG71" s="287"/>
      <c r="AH71" s="287"/>
      <c r="AI71" s="285"/>
      <c r="AJ71" s="288"/>
      <c r="AK71" s="288"/>
    </row>
    <row r="72" spans="1:37" ht="408.75" customHeight="1" thickBot="1" thickTop="1">
      <c r="A72" s="473"/>
      <c r="B72" s="49">
        <v>3</v>
      </c>
      <c r="C72" s="476"/>
      <c r="D72" s="172" t="s">
        <v>644</v>
      </c>
      <c r="E72" s="172" t="s">
        <v>645</v>
      </c>
      <c r="F72" s="174" t="s">
        <v>366</v>
      </c>
      <c r="G72" s="174" t="s">
        <v>368</v>
      </c>
      <c r="H72" s="174" t="s">
        <v>368</v>
      </c>
      <c r="I72" s="172" t="s">
        <v>333</v>
      </c>
      <c r="J72" s="172" t="s">
        <v>370</v>
      </c>
      <c r="K72" s="172" t="s">
        <v>372</v>
      </c>
      <c r="L72" s="12">
        <v>1</v>
      </c>
      <c r="M72" s="172" t="s">
        <v>33</v>
      </c>
      <c r="N72" s="172" t="s">
        <v>34</v>
      </c>
      <c r="O72" s="172" t="s">
        <v>35</v>
      </c>
      <c r="P72" s="172" t="s">
        <v>36</v>
      </c>
      <c r="Q72" s="337">
        <v>1</v>
      </c>
      <c r="R72" s="337">
        <v>1</v>
      </c>
      <c r="S72" s="338">
        <v>1</v>
      </c>
      <c r="T72" s="360">
        <f t="shared" si="0"/>
        <v>1</v>
      </c>
      <c r="U72" s="361" t="str">
        <f t="shared" si="3"/>
        <v>SATISFACTORIO</v>
      </c>
      <c r="V72" s="400" t="s">
        <v>707</v>
      </c>
      <c r="W72" s="339" t="s">
        <v>846</v>
      </c>
      <c r="X72" s="286"/>
      <c r="Y72" s="286"/>
      <c r="Z72" s="287"/>
      <c r="AA72" s="287"/>
      <c r="AB72" s="285"/>
      <c r="AC72" s="288"/>
      <c r="AD72" s="288"/>
      <c r="AE72" s="286"/>
      <c r="AF72" s="286"/>
      <c r="AG72" s="287"/>
      <c r="AH72" s="287"/>
      <c r="AI72" s="285"/>
      <c r="AJ72" s="288"/>
      <c r="AK72" s="288"/>
    </row>
    <row r="73" spans="1:37" ht="408.75" customHeight="1" thickBot="1" thickTop="1">
      <c r="A73" s="473"/>
      <c r="B73" s="49">
        <v>4</v>
      </c>
      <c r="C73" s="476"/>
      <c r="D73" s="172" t="s">
        <v>644</v>
      </c>
      <c r="E73" s="172" t="s">
        <v>645</v>
      </c>
      <c r="F73" s="174" t="s">
        <v>367</v>
      </c>
      <c r="G73" s="174" t="s">
        <v>369</v>
      </c>
      <c r="H73" s="174" t="s">
        <v>368</v>
      </c>
      <c r="I73" s="172" t="s">
        <v>333</v>
      </c>
      <c r="J73" s="172" t="s">
        <v>371</v>
      </c>
      <c r="K73" s="172" t="s">
        <v>373</v>
      </c>
      <c r="L73" s="12">
        <v>1</v>
      </c>
      <c r="M73" s="172" t="s">
        <v>33</v>
      </c>
      <c r="N73" s="172" t="s">
        <v>34</v>
      </c>
      <c r="O73" s="172" t="s">
        <v>35</v>
      </c>
      <c r="P73" s="172" t="s">
        <v>36</v>
      </c>
      <c r="Q73" s="337" t="s">
        <v>174</v>
      </c>
      <c r="R73" s="337" t="s">
        <v>174</v>
      </c>
      <c r="S73" s="338" t="s">
        <v>174</v>
      </c>
      <c r="T73" s="360" t="s">
        <v>174</v>
      </c>
      <c r="U73" s="361" t="s">
        <v>174</v>
      </c>
      <c r="V73" s="400" t="s">
        <v>814</v>
      </c>
      <c r="W73" s="400" t="s">
        <v>847</v>
      </c>
      <c r="X73" s="286"/>
      <c r="Y73" s="286"/>
      <c r="Z73" s="287"/>
      <c r="AA73" s="287"/>
      <c r="AB73" s="285"/>
      <c r="AC73" s="288"/>
      <c r="AD73" s="288"/>
      <c r="AE73" s="286"/>
      <c r="AF73" s="286"/>
      <c r="AG73" s="287"/>
      <c r="AH73" s="287"/>
      <c r="AI73" s="285"/>
      <c r="AJ73" s="288"/>
      <c r="AK73" s="288"/>
    </row>
    <row r="74" spans="1:37" ht="408.75" customHeight="1" thickBot="1" thickTop="1">
      <c r="A74" s="473"/>
      <c r="B74" s="49">
        <v>5</v>
      </c>
      <c r="C74" s="476"/>
      <c r="D74" s="172" t="s">
        <v>644</v>
      </c>
      <c r="E74" s="172" t="s">
        <v>645</v>
      </c>
      <c r="F74" s="174" t="s">
        <v>85</v>
      </c>
      <c r="G74" s="174" t="s">
        <v>626</v>
      </c>
      <c r="H74" s="174"/>
      <c r="I74" s="172" t="s">
        <v>30</v>
      </c>
      <c r="J74" s="172" t="s">
        <v>86</v>
      </c>
      <c r="K74" s="172" t="s">
        <v>627</v>
      </c>
      <c r="L74" s="12">
        <v>1</v>
      </c>
      <c r="M74" s="172" t="s">
        <v>33</v>
      </c>
      <c r="N74" s="172" t="s">
        <v>34</v>
      </c>
      <c r="O74" s="172" t="s">
        <v>35</v>
      </c>
      <c r="P74" s="172" t="s">
        <v>36</v>
      </c>
      <c r="Q74" s="371">
        <v>0</v>
      </c>
      <c r="R74" s="371">
        <v>2</v>
      </c>
      <c r="S74" s="338">
        <f>+Q74/R74</f>
        <v>0</v>
      </c>
      <c r="T74" s="360">
        <f t="shared" si="0"/>
        <v>0</v>
      </c>
      <c r="U74" s="411" t="str">
        <f t="shared" si="3"/>
        <v>INSATISFACTORIO</v>
      </c>
      <c r="V74" s="400" t="s">
        <v>855</v>
      </c>
      <c r="W74" s="400" t="s">
        <v>856</v>
      </c>
      <c r="X74" s="286"/>
      <c r="Y74" s="286"/>
      <c r="Z74" s="287"/>
      <c r="AA74" s="287"/>
      <c r="AB74" s="285"/>
      <c r="AC74" s="288"/>
      <c r="AD74" s="288"/>
      <c r="AE74" s="286"/>
      <c r="AF74" s="286"/>
      <c r="AG74" s="287"/>
      <c r="AH74" s="287"/>
      <c r="AI74" s="285"/>
      <c r="AJ74" s="288"/>
      <c r="AK74" s="288"/>
    </row>
    <row r="75" spans="1:37" ht="408.75" customHeight="1" thickBot="1" thickTop="1">
      <c r="A75" s="473"/>
      <c r="B75" s="49">
        <v>6</v>
      </c>
      <c r="C75" s="476"/>
      <c r="D75" s="172" t="s">
        <v>644</v>
      </c>
      <c r="E75" s="172" t="s">
        <v>645</v>
      </c>
      <c r="F75" s="174" t="s">
        <v>87</v>
      </c>
      <c r="G75" s="19" t="s">
        <v>628</v>
      </c>
      <c r="H75" s="19" t="s">
        <v>628</v>
      </c>
      <c r="I75" s="172" t="s">
        <v>333</v>
      </c>
      <c r="J75" s="20" t="s">
        <v>88</v>
      </c>
      <c r="K75" s="20" t="s">
        <v>89</v>
      </c>
      <c r="L75" s="12">
        <v>1</v>
      </c>
      <c r="M75" s="172" t="s">
        <v>33</v>
      </c>
      <c r="N75" s="172" t="s">
        <v>34</v>
      </c>
      <c r="O75" s="172" t="s">
        <v>35</v>
      </c>
      <c r="P75" s="172" t="s">
        <v>36</v>
      </c>
      <c r="Q75" s="370">
        <v>1</v>
      </c>
      <c r="R75" s="372">
        <v>2</v>
      </c>
      <c r="S75" s="372">
        <f>+Q75/R75</f>
        <v>0.5</v>
      </c>
      <c r="T75" s="360">
        <f t="shared" si="0"/>
        <v>0.5</v>
      </c>
      <c r="U75" s="410" t="str">
        <f t="shared" si="3"/>
        <v>MINIMO</v>
      </c>
      <c r="V75" s="400" t="s">
        <v>853</v>
      </c>
      <c r="W75" s="339" t="s">
        <v>854</v>
      </c>
      <c r="X75" s="286"/>
      <c r="Y75" s="286"/>
      <c r="Z75" s="287"/>
      <c r="AA75" s="287"/>
      <c r="AB75" s="285"/>
      <c r="AC75" s="288"/>
      <c r="AD75" s="288"/>
      <c r="AE75" s="286"/>
      <c r="AF75" s="286"/>
      <c r="AG75" s="287"/>
      <c r="AH75" s="287"/>
      <c r="AI75" s="285"/>
      <c r="AJ75" s="288"/>
      <c r="AK75" s="288"/>
    </row>
    <row r="76" spans="1:37" ht="408.75" customHeight="1" thickBot="1" thickTop="1">
      <c r="A76" s="473"/>
      <c r="B76" s="49">
        <v>7</v>
      </c>
      <c r="C76" s="476"/>
      <c r="D76" s="172" t="s">
        <v>644</v>
      </c>
      <c r="E76" s="172" t="s">
        <v>645</v>
      </c>
      <c r="F76" s="174" t="s">
        <v>90</v>
      </c>
      <c r="G76" s="19" t="s">
        <v>629</v>
      </c>
      <c r="H76" s="19" t="s">
        <v>629</v>
      </c>
      <c r="I76" s="172" t="s">
        <v>333</v>
      </c>
      <c r="J76" s="20" t="s">
        <v>88</v>
      </c>
      <c r="K76" s="20" t="s">
        <v>91</v>
      </c>
      <c r="L76" s="12">
        <v>1</v>
      </c>
      <c r="M76" s="172" t="s">
        <v>33</v>
      </c>
      <c r="N76" s="172" t="s">
        <v>34</v>
      </c>
      <c r="O76" s="172" t="s">
        <v>35</v>
      </c>
      <c r="P76" s="172" t="s">
        <v>36</v>
      </c>
      <c r="Q76" s="337">
        <v>1</v>
      </c>
      <c r="R76" s="337">
        <v>1</v>
      </c>
      <c r="S76" s="338">
        <v>1</v>
      </c>
      <c r="T76" s="360">
        <f t="shared" si="0"/>
        <v>1</v>
      </c>
      <c r="U76" s="361" t="str">
        <f t="shared" si="3"/>
        <v>SATISFACTORIO</v>
      </c>
      <c r="V76" s="400" t="s">
        <v>708</v>
      </c>
      <c r="W76" s="339" t="s">
        <v>848</v>
      </c>
      <c r="X76" s="286"/>
      <c r="Y76" s="286"/>
      <c r="Z76" s="287"/>
      <c r="AA76" s="287"/>
      <c r="AB76" s="285"/>
      <c r="AC76" s="288"/>
      <c r="AD76" s="288"/>
      <c r="AE76" s="286"/>
      <c r="AF76" s="286"/>
      <c r="AG76" s="287"/>
      <c r="AH76" s="287"/>
      <c r="AI76" s="285"/>
      <c r="AJ76" s="288"/>
      <c r="AK76" s="288"/>
    </row>
    <row r="77" spans="1:37" ht="408.75" customHeight="1" thickBot="1" thickTop="1">
      <c r="A77" s="473"/>
      <c r="B77" s="49">
        <v>8</v>
      </c>
      <c r="C77" s="476"/>
      <c r="D77" s="172" t="s">
        <v>635</v>
      </c>
      <c r="E77" s="172" t="s">
        <v>636</v>
      </c>
      <c r="F77" s="174" t="s">
        <v>28</v>
      </c>
      <c r="G77" s="174" t="s">
        <v>29</v>
      </c>
      <c r="H77" s="174" t="s">
        <v>29</v>
      </c>
      <c r="I77" s="172" t="s">
        <v>30</v>
      </c>
      <c r="J77" s="172" t="s">
        <v>31</v>
      </c>
      <c r="K77" s="172" t="s">
        <v>32</v>
      </c>
      <c r="L77" s="12">
        <v>1</v>
      </c>
      <c r="M77" s="172" t="s">
        <v>33</v>
      </c>
      <c r="N77" s="172" t="s">
        <v>34</v>
      </c>
      <c r="O77" s="172" t="s">
        <v>35</v>
      </c>
      <c r="P77" s="172" t="s">
        <v>36</v>
      </c>
      <c r="Q77" s="337">
        <v>0</v>
      </c>
      <c r="R77" s="337">
        <v>3</v>
      </c>
      <c r="S77" s="338">
        <v>0</v>
      </c>
      <c r="T77" s="360">
        <f t="shared" si="0"/>
        <v>0</v>
      </c>
      <c r="U77" s="411" t="str">
        <f>IF(T77&gt;=95%,$P$12,IF(T77&gt;=70%,$O$12,IF(T77&gt;=50%,$N$12,IF(T77&lt;50%,$M$12,"ojo"))))</f>
        <v>INSATISFACTORIO</v>
      </c>
      <c r="V77" s="400" t="s">
        <v>709</v>
      </c>
      <c r="W77" s="339" t="s">
        <v>849</v>
      </c>
      <c r="X77" s="286"/>
      <c r="Y77" s="286"/>
      <c r="Z77" s="287"/>
      <c r="AA77" s="287"/>
      <c r="AB77" s="285"/>
      <c r="AC77" s="288"/>
      <c r="AD77" s="288"/>
      <c r="AE77" s="286"/>
      <c r="AF77" s="286"/>
      <c r="AG77" s="287"/>
      <c r="AH77" s="287"/>
      <c r="AI77" s="285"/>
      <c r="AJ77" s="288"/>
      <c r="AK77" s="288"/>
    </row>
    <row r="78" spans="1:37" ht="408.75" customHeight="1" thickBot="1" thickTop="1">
      <c r="A78" s="473"/>
      <c r="B78" s="49">
        <v>9</v>
      </c>
      <c r="C78" s="476"/>
      <c r="D78" s="172" t="s">
        <v>635</v>
      </c>
      <c r="E78" s="172" t="s">
        <v>636</v>
      </c>
      <c r="F78" s="174" t="s">
        <v>58</v>
      </c>
      <c r="G78" s="174" t="s">
        <v>59</v>
      </c>
      <c r="H78" s="174" t="s">
        <v>59</v>
      </c>
      <c r="I78" s="172" t="s">
        <v>60</v>
      </c>
      <c r="J78" s="172" t="s">
        <v>61</v>
      </c>
      <c r="K78" s="172" t="s">
        <v>62</v>
      </c>
      <c r="L78" s="12">
        <v>1</v>
      </c>
      <c r="M78" s="172" t="s">
        <v>33</v>
      </c>
      <c r="N78" s="172" t="s">
        <v>34</v>
      </c>
      <c r="O78" s="172" t="s">
        <v>35</v>
      </c>
      <c r="P78" s="172" t="s">
        <v>36</v>
      </c>
      <c r="Q78" s="337">
        <v>1</v>
      </c>
      <c r="R78" s="337">
        <v>1</v>
      </c>
      <c r="S78" s="338">
        <v>1</v>
      </c>
      <c r="T78" s="360">
        <f>+S78/L78</f>
        <v>1</v>
      </c>
      <c r="U78" s="361" t="str">
        <f t="shared" si="3"/>
        <v>SATISFACTORIO</v>
      </c>
      <c r="V78" s="400" t="s">
        <v>707</v>
      </c>
      <c r="W78" s="339" t="s">
        <v>850</v>
      </c>
      <c r="X78" s="286"/>
      <c r="Y78" s="286"/>
      <c r="Z78" s="287"/>
      <c r="AA78" s="287"/>
      <c r="AB78" s="285"/>
      <c r="AC78" s="288"/>
      <c r="AD78" s="288"/>
      <c r="AE78" s="286"/>
      <c r="AF78" s="286"/>
      <c r="AG78" s="287"/>
      <c r="AH78" s="287"/>
      <c r="AI78" s="285"/>
      <c r="AJ78" s="288"/>
      <c r="AK78" s="288"/>
    </row>
    <row r="79" spans="1:37" ht="188.25" customHeight="1" thickBot="1" thickTop="1">
      <c r="A79" s="473"/>
      <c r="B79" s="49">
        <v>10</v>
      </c>
      <c r="C79" s="476"/>
      <c r="D79" s="172" t="s">
        <v>640</v>
      </c>
      <c r="E79" s="172" t="s">
        <v>646</v>
      </c>
      <c r="F79" s="478" t="s">
        <v>63</v>
      </c>
      <c r="G79" s="174" t="s">
        <v>92</v>
      </c>
      <c r="H79" s="174" t="s">
        <v>65</v>
      </c>
      <c r="I79" s="172" t="s">
        <v>93</v>
      </c>
      <c r="J79" s="476" t="s">
        <v>67</v>
      </c>
      <c r="K79" s="172" t="s">
        <v>68</v>
      </c>
      <c r="L79" s="12">
        <v>1</v>
      </c>
      <c r="M79" s="172" t="s">
        <v>33</v>
      </c>
      <c r="N79" s="172" t="s">
        <v>34</v>
      </c>
      <c r="O79" s="172" t="s">
        <v>35</v>
      </c>
      <c r="P79" s="172" t="s">
        <v>36</v>
      </c>
      <c r="Q79" s="337" t="s">
        <v>174</v>
      </c>
      <c r="R79" s="337" t="s">
        <v>174</v>
      </c>
      <c r="S79" s="337" t="s">
        <v>174</v>
      </c>
      <c r="T79" s="360" t="s">
        <v>174</v>
      </c>
      <c r="U79" s="361" t="str">
        <f t="shared" si="3"/>
        <v>SATISFACTORIO</v>
      </c>
      <c r="V79" s="400" t="s">
        <v>174</v>
      </c>
      <c r="W79" s="339" t="s">
        <v>174</v>
      </c>
      <c r="X79" s="286"/>
      <c r="Y79" s="286"/>
      <c r="Z79" s="287"/>
      <c r="AA79" s="287"/>
      <c r="AB79" s="285"/>
      <c r="AC79" s="288"/>
      <c r="AD79" s="288"/>
      <c r="AE79" s="286"/>
      <c r="AF79" s="286"/>
      <c r="AG79" s="287"/>
      <c r="AH79" s="287"/>
      <c r="AI79" s="285"/>
      <c r="AJ79" s="288"/>
      <c r="AK79" s="288"/>
    </row>
    <row r="80" spans="1:37" ht="156.75" customHeight="1" thickBot="1" thickTop="1">
      <c r="A80" s="473"/>
      <c r="B80" s="49">
        <v>11</v>
      </c>
      <c r="C80" s="476"/>
      <c r="D80" s="172" t="s">
        <v>640</v>
      </c>
      <c r="E80" s="172" t="s">
        <v>646</v>
      </c>
      <c r="F80" s="478"/>
      <c r="G80" s="174" t="s">
        <v>94</v>
      </c>
      <c r="H80" s="174" t="s">
        <v>95</v>
      </c>
      <c r="I80" s="172" t="s">
        <v>93</v>
      </c>
      <c r="J80" s="476"/>
      <c r="K80" s="172" t="s">
        <v>70</v>
      </c>
      <c r="L80" s="12">
        <v>1</v>
      </c>
      <c r="M80" s="172" t="s">
        <v>33</v>
      </c>
      <c r="N80" s="172" t="s">
        <v>34</v>
      </c>
      <c r="O80" s="172" t="s">
        <v>35</v>
      </c>
      <c r="P80" s="172" t="s">
        <v>36</v>
      </c>
      <c r="Q80" s="337" t="s">
        <v>174</v>
      </c>
      <c r="R80" s="337" t="s">
        <v>174</v>
      </c>
      <c r="S80" s="337" t="s">
        <v>174</v>
      </c>
      <c r="T80" s="360" t="s">
        <v>174</v>
      </c>
      <c r="U80" s="361" t="str">
        <f t="shared" si="3"/>
        <v>SATISFACTORIO</v>
      </c>
      <c r="V80" s="400" t="s">
        <v>174</v>
      </c>
      <c r="W80" s="400" t="s">
        <v>174</v>
      </c>
      <c r="X80" s="286"/>
      <c r="Y80" s="286"/>
      <c r="Z80" s="287"/>
      <c r="AA80" s="287"/>
      <c r="AB80" s="285"/>
      <c r="AC80" s="288"/>
      <c r="AD80" s="288"/>
      <c r="AE80" s="286"/>
      <c r="AF80" s="286"/>
      <c r="AG80" s="287"/>
      <c r="AH80" s="287"/>
      <c r="AI80" s="285"/>
      <c r="AJ80" s="288"/>
      <c r="AK80" s="288"/>
    </row>
    <row r="81" spans="1:37" ht="171.75" customHeight="1" thickBot="1" thickTop="1">
      <c r="A81" s="474"/>
      <c r="B81" s="50">
        <v>12</v>
      </c>
      <c r="C81" s="477"/>
      <c r="D81" s="172" t="s">
        <v>640</v>
      </c>
      <c r="E81" s="172" t="s">
        <v>646</v>
      </c>
      <c r="F81" s="479"/>
      <c r="G81" s="175" t="s">
        <v>96</v>
      </c>
      <c r="H81" s="175" t="s">
        <v>97</v>
      </c>
      <c r="I81" s="173" t="s">
        <v>93</v>
      </c>
      <c r="J81" s="477"/>
      <c r="K81" s="173" t="s">
        <v>72</v>
      </c>
      <c r="L81" s="13">
        <v>1</v>
      </c>
      <c r="M81" s="173" t="s">
        <v>33</v>
      </c>
      <c r="N81" s="173" t="s">
        <v>34</v>
      </c>
      <c r="O81" s="173" t="s">
        <v>35</v>
      </c>
      <c r="P81" s="173" t="s">
        <v>36</v>
      </c>
      <c r="Q81" s="337" t="s">
        <v>174</v>
      </c>
      <c r="R81" s="337" t="s">
        <v>174</v>
      </c>
      <c r="S81" s="337" t="s">
        <v>174</v>
      </c>
      <c r="T81" s="360" t="s">
        <v>174</v>
      </c>
      <c r="U81" s="361" t="str">
        <f t="shared" si="3"/>
        <v>SATISFACTORIO</v>
      </c>
      <c r="V81" s="400" t="s">
        <v>174</v>
      </c>
      <c r="W81" s="339" t="s">
        <v>174</v>
      </c>
      <c r="X81" s="286"/>
      <c r="Y81" s="286"/>
      <c r="Z81" s="287"/>
      <c r="AA81" s="287"/>
      <c r="AB81" s="285"/>
      <c r="AC81" s="288"/>
      <c r="AD81" s="288"/>
      <c r="AE81" s="286"/>
      <c r="AF81" s="286"/>
      <c r="AG81" s="287"/>
      <c r="AH81" s="287"/>
      <c r="AI81" s="285"/>
      <c r="AJ81" s="288"/>
      <c r="AK81" s="288"/>
    </row>
    <row r="82" spans="1:37" ht="408.75" customHeight="1" thickBot="1" thickTop="1">
      <c r="A82" s="497" t="s">
        <v>23</v>
      </c>
      <c r="B82" s="51">
        <v>1</v>
      </c>
      <c r="C82" s="466" t="s">
        <v>27</v>
      </c>
      <c r="D82" s="166" t="s">
        <v>644</v>
      </c>
      <c r="E82" s="166" t="s">
        <v>645</v>
      </c>
      <c r="F82" s="46" t="s">
        <v>172</v>
      </c>
      <c r="G82" s="46" t="s">
        <v>173</v>
      </c>
      <c r="H82" s="46" t="s">
        <v>174</v>
      </c>
      <c r="I82" s="165" t="s">
        <v>175</v>
      </c>
      <c r="J82" s="165" t="s">
        <v>176</v>
      </c>
      <c r="K82" s="165" t="s">
        <v>177</v>
      </c>
      <c r="L82" s="47">
        <v>1</v>
      </c>
      <c r="M82" s="48" t="s">
        <v>33</v>
      </c>
      <c r="N82" s="48" t="s">
        <v>34</v>
      </c>
      <c r="O82" s="48" t="s">
        <v>35</v>
      </c>
      <c r="P82" s="48" t="s">
        <v>36</v>
      </c>
      <c r="Q82" s="358">
        <v>1</v>
      </c>
      <c r="R82" s="358">
        <v>1</v>
      </c>
      <c r="S82" s="363">
        <v>1</v>
      </c>
      <c r="T82" s="363">
        <f>+S82/L82</f>
        <v>1</v>
      </c>
      <c r="U82" s="359" t="str">
        <f t="shared" si="3"/>
        <v>SATISFACTORIO</v>
      </c>
      <c r="V82" s="401" t="s">
        <v>710</v>
      </c>
      <c r="W82" s="401" t="s">
        <v>972</v>
      </c>
      <c r="X82" s="290"/>
      <c r="Y82" s="290"/>
      <c r="Z82" s="291"/>
      <c r="AA82" s="291"/>
      <c r="AB82" s="289"/>
      <c r="AC82" s="292"/>
      <c r="AD82" s="292"/>
      <c r="AE82" s="290"/>
      <c r="AF82" s="290"/>
      <c r="AG82" s="291"/>
      <c r="AH82" s="291"/>
      <c r="AI82" s="289"/>
      <c r="AJ82" s="292"/>
      <c r="AK82" s="292"/>
    </row>
    <row r="83" spans="1:37" ht="408.75" customHeight="1" thickBot="1" thickTop="1">
      <c r="A83" s="498"/>
      <c r="B83" s="52">
        <v>2</v>
      </c>
      <c r="C83" s="467"/>
      <c r="D83" s="166" t="s">
        <v>644</v>
      </c>
      <c r="E83" s="166" t="s">
        <v>645</v>
      </c>
      <c r="F83" s="168" t="s">
        <v>178</v>
      </c>
      <c r="G83" s="168" t="s">
        <v>179</v>
      </c>
      <c r="H83" s="168" t="s">
        <v>180</v>
      </c>
      <c r="I83" s="166" t="s">
        <v>181</v>
      </c>
      <c r="J83" s="166" t="s">
        <v>182</v>
      </c>
      <c r="K83" s="166" t="s">
        <v>183</v>
      </c>
      <c r="L83" s="53">
        <v>1</v>
      </c>
      <c r="M83" s="54" t="s">
        <v>33</v>
      </c>
      <c r="N83" s="54" t="s">
        <v>34</v>
      </c>
      <c r="O83" s="54" t="s">
        <v>35</v>
      </c>
      <c r="P83" s="54" t="s">
        <v>36</v>
      </c>
      <c r="Q83" s="358">
        <v>24</v>
      </c>
      <c r="R83" s="358">
        <v>25</v>
      </c>
      <c r="S83" s="343">
        <v>1.0416666666666667</v>
      </c>
      <c r="T83" s="363">
        <f>+S83/L83</f>
        <v>1.0416666666666667</v>
      </c>
      <c r="U83" s="359" t="str">
        <f t="shared" si="3"/>
        <v>SATISFACTORIO</v>
      </c>
      <c r="V83" s="401" t="s">
        <v>711</v>
      </c>
      <c r="W83" s="401" t="s">
        <v>973</v>
      </c>
      <c r="X83" s="290"/>
      <c r="Y83" s="290"/>
      <c r="Z83" s="291"/>
      <c r="AA83" s="291"/>
      <c r="AB83" s="289"/>
      <c r="AC83" s="292"/>
      <c r="AD83" s="292"/>
      <c r="AE83" s="290"/>
      <c r="AF83" s="290"/>
      <c r="AG83" s="291"/>
      <c r="AH83" s="291"/>
      <c r="AI83" s="289"/>
      <c r="AJ83" s="292"/>
      <c r="AK83" s="292"/>
    </row>
    <row r="84" spans="1:37" ht="408.75" customHeight="1" thickBot="1" thickTop="1">
      <c r="A84" s="498"/>
      <c r="B84" s="52">
        <v>3</v>
      </c>
      <c r="C84" s="467"/>
      <c r="D84" s="166" t="s">
        <v>644</v>
      </c>
      <c r="E84" s="166" t="s">
        <v>645</v>
      </c>
      <c r="F84" s="168" t="s">
        <v>184</v>
      </c>
      <c r="G84" s="168" t="s">
        <v>185</v>
      </c>
      <c r="H84" s="168" t="s">
        <v>186</v>
      </c>
      <c r="I84" s="166" t="s">
        <v>187</v>
      </c>
      <c r="J84" s="166" t="s">
        <v>182</v>
      </c>
      <c r="K84" s="166" t="s">
        <v>188</v>
      </c>
      <c r="L84" s="53">
        <v>1</v>
      </c>
      <c r="M84" s="54" t="s">
        <v>33</v>
      </c>
      <c r="N84" s="54" t="s">
        <v>34</v>
      </c>
      <c r="O84" s="54" t="s">
        <v>35</v>
      </c>
      <c r="P84" s="54" t="s">
        <v>36</v>
      </c>
      <c r="Q84" s="416">
        <v>0</v>
      </c>
      <c r="R84" s="358">
        <v>1</v>
      </c>
      <c r="S84" s="343">
        <v>0</v>
      </c>
      <c r="T84" s="363">
        <v>0</v>
      </c>
      <c r="U84" s="411" t="str">
        <f>IF(T84&gt;=95%,$P$12,IF(T84&gt;=70%,$O$12,IF(T84&gt;=50%,$N$12,IF(T84&lt;50%,$M$12,"ojo"))))</f>
        <v>INSATISFACTORIO</v>
      </c>
      <c r="V84" s="401" t="s">
        <v>712</v>
      </c>
      <c r="W84" s="344" t="s">
        <v>975</v>
      </c>
      <c r="X84" s="290"/>
      <c r="Y84" s="290"/>
      <c r="Z84" s="291"/>
      <c r="AA84" s="291"/>
      <c r="AB84" s="289"/>
      <c r="AC84" s="292"/>
      <c r="AD84" s="292"/>
      <c r="AE84" s="290"/>
      <c r="AF84" s="290"/>
      <c r="AG84" s="291"/>
      <c r="AH84" s="291"/>
      <c r="AI84" s="289"/>
      <c r="AJ84" s="292"/>
      <c r="AK84" s="292"/>
    </row>
    <row r="85" spans="1:37" ht="408.75" customHeight="1" thickBot="1" thickTop="1">
      <c r="A85" s="498"/>
      <c r="B85" s="52">
        <v>4</v>
      </c>
      <c r="C85" s="467"/>
      <c r="D85" s="166" t="s">
        <v>635</v>
      </c>
      <c r="E85" s="166" t="s">
        <v>636</v>
      </c>
      <c r="F85" s="168" t="s">
        <v>28</v>
      </c>
      <c r="G85" s="168" t="s">
        <v>29</v>
      </c>
      <c r="H85" s="168" t="s">
        <v>29</v>
      </c>
      <c r="I85" s="55" t="s">
        <v>189</v>
      </c>
      <c r="J85" s="166" t="s">
        <v>31</v>
      </c>
      <c r="K85" s="166" t="s">
        <v>32</v>
      </c>
      <c r="L85" s="53">
        <v>1</v>
      </c>
      <c r="M85" s="54" t="s">
        <v>33</v>
      </c>
      <c r="N85" s="54" t="s">
        <v>34</v>
      </c>
      <c r="O85" s="54" t="s">
        <v>35</v>
      </c>
      <c r="P85" s="54" t="s">
        <v>36</v>
      </c>
      <c r="Q85" s="358">
        <v>0.2</v>
      </c>
      <c r="R85" s="358">
        <v>9</v>
      </c>
      <c r="S85" s="343">
        <f>+Q85/R85</f>
        <v>0.022222222222222223</v>
      </c>
      <c r="T85" s="363">
        <f>+S85/L85</f>
        <v>0.022222222222222223</v>
      </c>
      <c r="U85" s="411" t="s">
        <v>12</v>
      </c>
      <c r="V85" s="401" t="s">
        <v>713</v>
      </c>
      <c r="W85" s="401" t="s">
        <v>974</v>
      </c>
      <c r="X85" s="290"/>
      <c r="Y85" s="290"/>
      <c r="Z85" s="291"/>
      <c r="AA85" s="291"/>
      <c r="AB85" s="289"/>
      <c r="AC85" s="292"/>
      <c r="AD85" s="292"/>
      <c r="AE85" s="290"/>
      <c r="AF85" s="290"/>
      <c r="AG85" s="291"/>
      <c r="AH85" s="291"/>
      <c r="AI85" s="289"/>
      <c r="AJ85" s="292"/>
      <c r="AK85" s="292"/>
    </row>
    <row r="86" spans="1:37" ht="408.75" customHeight="1" thickBot="1" thickTop="1">
      <c r="A86" s="498"/>
      <c r="B86" s="52">
        <v>5</v>
      </c>
      <c r="C86" s="467"/>
      <c r="D86" s="166" t="s">
        <v>635</v>
      </c>
      <c r="E86" s="166" t="s">
        <v>636</v>
      </c>
      <c r="F86" s="168" t="s">
        <v>58</v>
      </c>
      <c r="G86" s="168" t="s">
        <v>59</v>
      </c>
      <c r="H86" s="168" t="s">
        <v>59</v>
      </c>
      <c r="I86" s="55" t="s">
        <v>189</v>
      </c>
      <c r="J86" s="166" t="s">
        <v>61</v>
      </c>
      <c r="K86" s="166" t="s">
        <v>62</v>
      </c>
      <c r="L86" s="53">
        <v>1</v>
      </c>
      <c r="M86" s="54" t="s">
        <v>33</v>
      </c>
      <c r="N86" s="54" t="s">
        <v>34</v>
      </c>
      <c r="O86" s="54" t="s">
        <v>35</v>
      </c>
      <c r="P86" s="54" t="s">
        <v>36</v>
      </c>
      <c r="Q86" s="358" t="s">
        <v>174</v>
      </c>
      <c r="R86" s="358" t="s">
        <v>174</v>
      </c>
      <c r="S86" s="343" t="s">
        <v>174</v>
      </c>
      <c r="T86" s="363" t="s">
        <v>174</v>
      </c>
      <c r="U86" s="363" t="s">
        <v>174</v>
      </c>
      <c r="V86" s="401" t="s">
        <v>714</v>
      </c>
      <c r="W86" s="401" t="s">
        <v>174</v>
      </c>
      <c r="X86" s="290"/>
      <c r="Y86" s="290"/>
      <c r="Z86" s="291"/>
      <c r="AA86" s="291"/>
      <c r="AB86" s="289"/>
      <c r="AC86" s="292"/>
      <c r="AD86" s="292"/>
      <c r="AE86" s="290"/>
      <c r="AF86" s="290"/>
      <c r="AG86" s="291"/>
      <c r="AH86" s="291"/>
      <c r="AI86" s="289"/>
      <c r="AJ86" s="292"/>
      <c r="AK86" s="292"/>
    </row>
    <row r="87" spans="1:37" ht="408.75" customHeight="1" thickBot="1" thickTop="1">
      <c r="A87" s="498"/>
      <c r="B87" s="52">
        <v>6</v>
      </c>
      <c r="C87" s="166" t="s">
        <v>190</v>
      </c>
      <c r="D87" s="166" t="s">
        <v>635</v>
      </c>
      <c r="E87" s="166" t="s">
        <v>636</v>
      </c>
      <c r="F87" s="168" t="s">
        <v>191</v>
      </c>
      <c r="G87" s="168" t="s">
        <v>381</v>
      </c>
      <c r="H87" s="168" t="s">
        <v>174</v>
      </c>
      <c r="I87" s="166" t="s">
        <v>192</v>
      </c>
      <c r="J87" s="166" t="s">
        <v>75</v>
      </c>
      <c r="K87" s="166" t="s">
        <v>76</v>
      </c>
      <c r="L87" s="53">
        <v>1</v>
      </c>
      <c r="M87" s="54" t="s">
        <v>33</v>
      </c>
      <c r="N87" s="54" t="s">
        <v>34</v>
      </c>
      <c r="O87" s="54" t="s">
        <v>35</v>
      </c>
      <c r="P87" s="54" t="s">
        <v>36</v>
      </c>
      <c r="Q87" s="358" t="s">
        <v>174</v>
      </c>
      <c r="R87" s="358" t="s">
        <v>174</v>
      </c>
      <c r="S87" s="343" t="s">
        <v>174</v>
      </c>
      <c r="T87" s="363" t="s">
        <v>174</v>
      </c>
      <c r="U87" s="363" t="s">
        <v>174</v>
      </c>
      <c r="V87" s="401" t="s">
        <v>780</v>
      </c>
      <c r="W87" s="344" t="s">
        <v>174</v>
      </c>
      <c r="X87" s="290"/>
      <c r="Y87" s="290"/>
      <c r="Z87" s="291"/>
      <c r="AA87" s="291"/>
      <c r="AB87" s="289"/>
      <c r="AC87" s="292"/>
      <c r="AD87" s="292"/>
      <c r="AE87" s="290"/>
      <c r="AF87" s="290"/>
      <c r="AG87" s="291"/>
      <c r="AH87" s="291"/>
      <c r="AI87" s="289"/>
      <c r="AJ87" s="292"/>
      <c r="AK87" s="292"/>
    </row>
    <row r="88" spans="1:37" ht="203.25" customHeight="1" thickBot="1" thickTop="1">
      <c r="A88" s="498"/>
      <c r="B88" s="52">
        <v>7</v>
      </c>
      <c r="C88" s="467" t="s">
        <v>27</v>
      </c>
      <c r="D88" s="166" t="s">
        <v>640</v>
      </c>
      <c r="E88" s="166" t="s">
        <v>646</v>
      </c>
      <c r="F88" s="469" t="s">
        <v>63</v>
      </c>
      <c r="G88" s="168" t="s">
        <v>64</v>
      </c>
      <c r="H88" s="168" t="s">
        <v>65</v>
      </c>
      <c r="I88" s="166" t="s">
        <v>193</v>
      </c>
      <c r="J88" s="467" t="s">
        <v>67</v>
      </c>
      <c r="K88" s="166" t="s">
        <v>68</v>
      </c>
      <c r="L88" s="53">
        <v>1</v>
      </c>
      <c r="M88" s="54" t="s">
        <v>33</v>
      </c>
      <c r="N88" s="54" t="s">
        <v>34</v>
      </c>
      <c r="O88" s="54" t="s">
        <v>35</v>
      </c>
      <c r="P88" s="54" t="s">
        <v>36</v>
      </c>
      <c r="Q88" s="358" t="s">
        <v>174</v>
      </c>
      <c r="R88" s="358" t="s">
        <v>174</v>
      </c>
      <c r="S88" s="342" t="s">
        <v>174</v>
      </c>
      <c r="T88" s="362" t="s">
        <v>174</v>
      </c>
      <c r="U88" s="363" t="s">
        <v>174</v>
      </c>
      <c r="V88" s="401" t="s">
        <v>715</v>
      </c>
      <c r="W88" s="344" t="s">
        <v>174</v>
      </c>
      <c r="X88" s="290"/>
      <c r="Y88" s="290"/>
      <c r="Z88" s="291"/>
      <c r="AA88" s="291"/>
      <c r="AB88" s="289"/>
      <c r="AC88" s="292"/>
      <c r="AD88" s="292"/>
      <c r="AE88" s="290"/>
      <c r="AF88" s="290"/>
      <c r="AG88" s="291"/>
      <c r="AH88" s="291"/>
      <c r="AI88" s="289"/>
      <c r="AJ88" s="292"/>
      <c r="AK88" s="292"/>
    </row>
    <row r="89" spans="1:37" ht="203.25" customHeight="1" thickBot="1" thickTop="1">
      <c r="A89" s="498"/>
      <c r="B89" s="52">
        <v>8</v>
      </c>
      <c r="C89" s="467"/>
      <c r="D89" s="166" t="s">
        <v>640</v>
      </c>
      <c r="E89" s="166" t="s">
        <v>646</v>
      </c>
      <c r="F89" s="469"/>
      <c r="G89" s="168" t="s">
        <v>69</v>
      </c>
      <c r="H89" s="168" t="s">
        <v>69</v>
      </c>
      <c r="I89" s="166" t="s">
        <v>193</v>
      </c>
      <c r="J89" s="467"/>
      <c r="K89" s="166" t="s">
        <v>70</v>
      </c>
      <c r="L89" s="53">
        <v>1</v>
      </c>
      <c r="M89" s="54" t="s">
        <v>33</v>
      </c>
      <c r="N89" s="54" t="s">
        <v>34</v>
      </c>
      <c r="O89" s="54" t="s">
        <v>35</v>
      </c>
      <c r="P89" s="54" t="s">
        <v>36</v>
      </c>
      <c r="Q89" s="358" t="s">
        <v>174</v>
      </c>
      <c r="R89" s="358" t="s">
        <v>174</v>
      </c>
      <c r="S89" s="342" t="s">
        <v>174</v>
      </c>
      <c r="T89" s="362" t="s">
        <v>174</v>
      </c>
      <c r="U89" s="363" t="s">
        <v>174</v>
      </c>
      <c r="V89" s="401" t="s">
        <v>715</v>
      </c>
      <c r="W89" s="344" t="s">
        <v>174</v>
      </c>
      <c r="X89" s="290"/>
      <c r="Y89" s="290"/>
      <c r="Z89" s="291"/>
      <c r="AA89" s="291"/>
      <c r="AB89" s="289"/>
      <c r="AC89" s="292"/>
      <c r="AD89" s="292"/>
      <c r="AE89" s="290"/>
      <c r="AF89" s="290"/>
      <c r="AG89" s="291"/>
      <c r="AH89" s="291"/>
      <c r="AI89" s="289"/>
      <c r="AJ89" s="292"/>
      <c r="AK89" s="292"/>
    </row>
    <row r="90" spans="1:37" ht="138" customHeight="1" thickBot="1" thickTop="1">
      <c r="A90" s="499"/>
      <c r="B90" s="56">
        <v>9</v>
      </c>
      <c r="C90" s="468"/>
      <c r="D90" s="167" t="s">
        <v>640</v>
      </c>
      <c r="E90" s="167" t="s">
        <v>646</v>
      </c>
      <c r="F90" s="470"/>
      <c r="G90" s="169" t="s">
        <v>71</v>
      </c>
      <c r="H90" s="169" t="s">
        <v>71</v>
      </c>
      <c r="I90" s="167" t="s">
        <v>193</v>
      </c>
      <c r="J90" s="468"/>
      <c r="K90" s="167" t="s">
        <v>72</v>
      </c>
      <c r="L90" s="57">
        <v>1</v>
      </c>
      <c r="M90" s="58" t="s">
        <v>33</v>
      </c>
      <c r="N90" s="58" t="s">
        <v>34</v>
      </c>
      <c r="O90" s="58" t="s">
        <v>35</v>
      </c>
      <c r="P90" s="58" t="s">
        <v>36</v>
      </c>
      <c r="Q90" s="358" t="s">
        <v>174</v>
      </c>
      <c r="R90" s="358" t="s">
        <v>174</v>
      </c>
      <c r="S90" s="342" t="s">
        <v>174</v>
      </c>
      <c r="T90" s="362" t="s">
        <v>174</v>
      </c>
      <c r="U90" s="363" t="s">
        <v>174</v>
      </c>
      <c r="V90" s="401" t="s">
        <v>715</v>
      </c>
      <c r="W90" s="344" t="s">
        <v>668</v>
      </c>
      <c r="X90" s="290"/>
      <c r="Y90" s="290"/>
      <c r="Z90" s="291"/>
      <c r="AA90" s="291"/>
      <c r="AB90" s="289"/>
      <c r="AC90" s="292"/>
      <c r="AD90" s="292"/>
      <c r="AE90" s="290"/>
      <c r="AF90" s="290"/>
      <c r="AG90" s="291"/>
      <c r="AH90" s="291"/>
      <c r="AI90" s="289"/>
      <c r="AJ90" s="292"/>
      <c r="AK90" s="292"/>
    </row>
    <row r="91" spans="1:37" ht="99" customHeight="1" thickTop="1">
      <c r="A91" s="487" t="s">
        <v>25</v>
      </c>
      <c r="B91" s="490">
        <v>1</v>
      </c>
      <c r="C91" s="492" t="s">
        <v>27</v>
      </c>
      <c r="D91" s="494" t="s">
        <v>640</v>
      </c>
      <c r="E91" s="580" t="s">
        <v>647</v>
      </c>
      <c r="F91" s="494" t="s">
        <v>194</v>
      </c>
      <c r="G91" s="495" t="s">
        <v>417</v>
      </c>
      <c r="H91" s="495" t="s">
        <v>418</v>
      </c>
      <c r="I91" s="494" t="s">
        <v>195</v>
      </c>
      <c r="J91" s="494" t="s">
        <v>196</v>
      </c>
      <c r="K91" s="494" t="s">
        <v>197</v>
      </c>
      <c r="L91" s="492">
        <v>1</v>
      </c>
      <c r="M91" s="494" t="s">
        <v>33</v>
      </c>
      <c r="N91" s="494" t="s">
        <v>34</v>
      </c>
      <c r="O91" s="494" t="s">
        <v>35</v>
      </c>
      <c r="P91" s="494" t="s">
        <v>36</v>
      </c>
      <c r="Q91" s="426">
        <v>11</v>
      </c>
      <c r="R91" s="426">
        <v>11</v>
      </c>
      <c r="S91" s="538">
        <f aca="true" t="shared" si="5" ref="S91:S142">+Q91/R91</f>
        <v>1</v>
      </c>
      <c r="T91" s="538">
        <f aca="true" t="shared" si="6" ref="T91:T142">+S91/L91</f>
        <v>1</v>
      </c>
      <c r="U91" s="589" t="str">
        <f aca="true" t="shared" si="7" ref="U91:U141">IF(T91&gt;=95%,$P$12,IF(T91&gt;=70%,$O$12,IF(T91&gt;=50%,$N$12,IF(T91&lt;50%,$M$12,"ojo"))))</f>
        <v>SATISFACTORIO</v>
      </c>
      <c r="V91" s="513" t="s">
        <v>851</v>
      </c>
      <c r="W91" s="426" t="s">
        <v>852</v>
      </c>
      <c r="X91" s="494"/>
      <c r="Y91" s="494"/>
      <c r="Z91" s="494"/>
      <c r="AA91" s="494"/>
      <c r="AB91" s="494"/>
      <c r="AC91" s="494"/>
      <c r="AD91" s="494"/>
      <c r="AE91" s="494"/>
      <c r="AF91" s="494"/>
      <c r="AG91" s="494"/>
      <c r="AH91" s="494"/>
      <c r="AI91" s="494"/>
      <c r="AJ91" s="494"/>
      <c r="AK91" s="494"/>
    </row>
    <row r="92" spans="1:37" ht="210" customHeight="1">
      <c r="A92" s="488"/>
      <c r="B92" s="491"/>
      <c r="C92" s="493"/>
      <c r="D92" s="417"/>
      <c r="E92" s="553"/>
      <c r="F92" s="417"/>
      <c r="G92" s="421"/>
      <c r="H92" s="421"/>
      <c r="I92" s="417"/>
      <c r="J92" s="417"/>
      <c r="K92" s="417"/>
      <c r="L92" s="493"/>
      <c r="M92" s="417"/>
      <c r="N92" s="417"/>
      <c r="O92" s="417"/>
      <c r="P92" s="417"/>
      <c r="Q92" s="425"/>
      <c r="R92" s="425"/>
      <c r="S92" s="587"/>
      <c r="T92" s="587" t="e">
        <f t="shared" si="6"/>
        <v>#DIV/0!</v>
      </c>
      <c r="U92" s="590" t="e">
        <f t="shared" si="7"/>
        <v>#DIV/0!</v>
      </c>
      <c r="V92" s="514"/>
      <c r="W92" s="425"/>
      <c r="X92" s="417"/>
      <c r="Y92" s="417"/>
      <c r="Z92" s="417"/>
      <c r="AA92" s="417"/>
      <c r="AB92" s="417"/>
      <c r="AC92" s="417"/>
      <c r="AD92" s="417"/>
      <c r="AE92" s="417"/>
      <c r="AF92" s="417"/>
      <c r="AG92" s="417"/>
      <c r="AH92" s="417"/>
      <c r="AI92" s="417"/>
      <c r="AJ92" s="417"/>
      <c r="AK92" s="417"/>
    </row>
    <row r="93" spans="1:37" ht="205.5" customHeight="1">
      <c r="A93" s="488"/>
      <c r="B93" s="491"/>
      <c r="C93" s="493"/>
      <c r="D93" s="417"/>
      <c r="E93" s="553"/>
      <c r="F93" s="417"/>
      <c r="G93" s="421"/>
      <c r="H93" s="421"/>
      <c r="I93" s="417"/>
      <c r="J93" s="417"/>
      <c r="K93" s="417"/>
      <c r="L93" s="493"/>
      <c r="M93" s="417"/>
      <c r="N93" s="417"/>
      <c r="O93" s="417"/>
      <c r="P93" s="417"/>
      <c r="Q93" s="425"/>
      <c r="R93" s="425"/>
      <c r="S93" s="587"/>
      <c r="T93" s="587" t="e">
        <f t="shared" si="6"/>
        <v>#DIV/0!</v>
      </c>
      <c r="U93" s="590" t="e">
        <f t="shared" si="7"/>
        <v>#DIV/0!</v>
      </c>
      <c r="V93" s="514"/>
      <c r="W93" s="425"/>
      <c r="X93" s="417"/>
      <c r="Y93" s="417"/>
      <c r="Z93" s="417"/>
      <c r="AA93" s="417"/>
      <c r="AB93" s="417"/>
      <c r="AC93" s="417"/>
      <c r="AD93" s="417"/>
      <c r="AE93" s="417"/>
      <c r="AF93" s="417"/>
      <c r="AG93" s="417"/>
      <c r="AH93" s="417"/>
      <c r="AI93" s="417"/>
      <c r="AJ93" s="417"/>
      <c r="AK93" s="417"/>
    </row>
    <row r="94" spans="1:37" ht="117.75" customHeight="1">
      <c r="A94" s="488"/>
      <c r="B94" s="491"/>
      <c r="C94" s="493"/>
      <c r="D94" s="417"/>
      <c r="E94" s="553"/>
      <c r="F94" s="417"/>
      <c r="G94" s="421"/>
      <c r="H94" s="421"/>
      <c r="I94" s="417"/>
      <c r="J94" s="417"/>
      <c r="K94" s="417"/>
      <c r="L94" s="493"/>
      <c r="M94" s="417"/>
      <c r="N94" s="417"/>
      <c r="O94" s="417"/>
      <c r="P94" s="417"/>
      <c r="Q94" s="425"/>
      <c r="R94" s="425"/>
      <c r="S94" s="587"/>
      <c r="T94" s="587" t="e">
        <f t="shared" si="6"/>
        <v>#DIV/0!</v>
      </c>
      <c r="U94" s="590" t="e">
        <f t="shared" si="7"/>
        <v>#DIV/0!</v>
      </c>
      <c r="V94" s="514"/>
      <c r="W94" s="425"/>
      <c r="X94" s="417"/>
      <c r="Y94" s="417"/>
      <c r="Z94" s="417"/>
      <c r="AA94" s="417"/>
      <c r="AB94" s="417"/>
      <c r="AC94" s="417"/>
      <c r="AD94" s="417"/>
      <c r="AE94" s="417"/>
      <c r="AF94" s="417"/>
      <c r="AG94" s="417"/>
      <c r="AH94" s="417"/>
      <c r="AI94" s="417"/>
      <c r="AJ94" s="417"/>
      <c r="AK94" s="417"/>
    </row>
    <row r="95" spans="1:37" ht="94.5" customHeight="1">
      <c r="A95" s="488"/>
      <c r="B95" s="491"/>
      <c r="C95" s="493"/>
      <c r="D95" s="417"/>
      <c r="E95" s="553"/>
      <c r="F95" s="417"/>
      <c r="G95" s="421"/>
      <c r="H95" s="421"/>
      <c r="I95" s="417"/>
      <c r="J95" s="417"/>
      <c r="K95" s="417"/>
      <c r="L95" s="493"/>
      <c r="M95" s="417"/>
      <c r="N95" s="417"/>
      <c r="O95" s="417"/>
      <c r="P95" s="417"/>
      <c r="Q95" s="425"/>
      <c r="R95" s="425"/>
      <c r="S95" s="587"/>
      <c r="T95" s="587" t="e">
        <f t="shared" si="6"/>
        <v>#DIV/0!</v>
      </c>
      <c r="U95" s="590" t="e">
        <f t="shared" si="7"/>
        <v>#DIV/0!</v>
      </c>
      <c r="V95" s="514"/>
      <c r="W95" s="425"/>
      <c r="X95" s="417"/>
      <c r="Y95" s="417"/>
      <c r="Z95" s="417"/>
      <c r="AA95" s="417"/>
      <c r="AB95" s="417"/>
      <c r="AC95" s="417"/>
      <c r="AD95" s="417"/>
      <c r="AE95" s="417"/>
      <c r="AF95" s="417"/>
      <c r="AG95" s="417"/>
      <c r="AH95" s="417"/>
      <c r="AI95" s="417"/>
      <c r="AJ95" s="417"/>
      <c r="AK95" s="417"/>
    </row>
    <row r="96" spans="1:37" ht="408.75" customHeight="1" thickBot="1">
      <c r="A96" s="488"/>
      <c r="B96" s="491"/>
      <c r="C96" s="493"/>
      <c r="D96" s="417"/>
      <c r="E96" s="430"/>
      <c r="F96" s="417"/>
      <c r="G96" s="421"/>
      <c r="H96" s="421"/>
      <c r="I96" s="417"/>
      <c r="J96" s="417"/>
      <c r="K96" s="417"/>
      <c r="L96" s="493"/>
      <c r="M96" s="417"/>
      <c r="N96" s="417"/>
      <c r="O96" s="417"/>
      <c r="P96" s="417"/>
      <c r="Q96" s="425"/>
      <c r="R96" s="425"/>
      <c r="S96" s="539"/>
      <c r="T96" s="539" t="e">
        <f t="shared" si="6"/>
        <v>#DIV/0!</v>
      </c>
      <c r="U96" s="591" t="e">
        <f t="shared" si="7"/>
        <v>#DIV/0!</v>
      </c>
      <c r="V96" s="514"/>
      <c r="W96" s="425"/>
      <c r="X96" s="417"/>
      <c r="Y96" s="417"/>
      <c r="Z96" s="417"/>
      <c r="AA96" s="417"/>
      <c r="AB96" s="417"/>
      <c r="AC96" s="417"/>
      <c r="AD96" s="417"/>
      <c r="AE96" s="417"/>
      <c r="AF96" s="417"/>
      <c r="AG96" s="417"/>
      <c r="AH96" s="417"/>
      <c r="AI96" s="417"/>
      <c r="AJ96" s="417"/>
      <c r="AK96" s="417"/>
    </row>
    <row r="97" spans="1:37" ht="408.75" customHeight="1" thickBot="1" thickTop="1">
      <c r="A97" s="488"/>
      <c r="B97" s="491">
        <v>2</v>
      </c>
      <c r="C97" s="493"/>
      <c r="D97" s="159" t="s">
        <v>640</v>
      </c>
      <c r="E97" s="142" t="s">
        <v>648</v>
      </c>
      <c r="F97" s="421" t="s">
        <v>198</v>
      </c>
      <c r="G97" s="156" t="s">
        <v>199</v>
      </c>
      <c r="H97" s="156" t="s">
        <v>199</v>
      </c>
      <c r="I97" s="142" t="s">
        <v>200</v>
      </c>
      <c r="J97" s="142" t="s">
        <v>201</v>
      </c>
      <c r="K97" s="142" t="s">
        <v>202</v>
      </c>
      <c r="L97" s="159">
        <v>1</v>
      </c>
      <c r="M97" s="142" t="s">
        <v>33</v>
      </c>
      <c r="N97" s="142" t="s">
        <v>34</v>
      </c>
      <c r="O97" s="142" t="s">
        <v>35</v>
      </c>
      <c r="P97" s="142" t="s">
        <v>36</v>
      </c>
      <c r="Q97" s="345">
        <v>124</v>
      </c>
      <c r="R97" s="345">
        <v>124</v>
      </c>
      <c r="S97" s="248">
        <f t="shared" si="5"/>
        <v>1</v>
      </c>
      <c r="T97" s="248">
        <f t="shared" si="6"/>
        <v>1</v>
      </c>
      <c r="U97" s="355" t="str">
        <f t="shared" si="7"/>
        <v>SATISFACTORIO</v>
      </c>
      <c r="V97" s="380" t="s">
        <v>716</v>
      </c>
      <c r="W97" s="380" t="s">
        <v>927</v>
      </c>
      <c r="X97" s="294"/>
      <c r="Y97" s="294"/>
      <c r="Z97" s="295"/>
      <c r="AA97" s="295"/>
      <c r="AB97" s="293"/>
      <c r="AC97" s="296"/>
      <c r="AD97" s="296"/>
      <c r="AE97" s="294"/>
      <c r="AF97" s="294"/>
      <c r="AG97" s="295"/>
      <c r="AH97" s="295"/>
      <c r="AI97" s="293"/>
      <c r="AJ97" s="296"/>
      <c r="AK97" s="296"/>
    </row>
    <row r="98" spans="1:37" ht="408.75" customHeight="1" thickBot="1" thickTop="1">
      <c r="A98" s="488"/>
      <c r="B98" s="491"/>
      <c r="C98" s="493"/>
      <c r="D98" s="159" t="s">
        <v>640</v>
      </c>
      <c r="E98" s="142" t="s">
        <v>647</v>
      </c>
      <c r="F98" s="421"/>
      <c r="G98" s="156" t="s">
        <v>203</v>
      </c>
      <c r="H98" s="156" t="s">
        <v>203</v>
      </c>
      <c r="I98" s="142" t="s">
        <v>200</v>
      </c>
      <c r="J98" s="142" t="s">
        <v>204</v>
      </c>
      <c r="K98" s="142" t="s">
        <v>205</v>
      </c>
      <c r="L98" s="159">
        <v>1</v>
      </c>
      <c r="M98" s="142" t="s">
        <v>33</v>
      </c>
      <c r="N98" s="142" t="s">
        <v>34</v>
      </c>
      <c r="O98" s="142" t="s">
        <v>35</v>
      </c>
      <c r="P98" s="142" t="s">
        <v>36</v>
      </c>
      <c r="Q98" s="345">
        <v>8</v>
      </c>
      <c r="R98" s="345">
        <v>8</v>
      </c>
      <c r="S98" s="248">
        <f t="shared" si="5"/>
        <v>1</v>
      </c>
      <c r="T98" s="248">
        <f t="shared" si="6"/>
        <v>1</v>
      </c>
      <c r="U98" s="249" t="str">
        <f t="shared" si="7"/>
        <v>SATISFACTORIO</v>
      </c>
      <c r="V98" s="380" t="s">
        <v>717</v>
      </c>
      <c r="W98" s="380" t="s">
        <v>928</v>
      </c>
      <c r="X98" s="294"/>
      <c r="Y98" s="294"/>
      <c r="Z98" s="295"/>
      <c r="AA98" s="295"/>
      <c r="AB98" s="293"/>
      <c r="AC98" s="296"/>
      <c r="AD98" s="296"/>
      <c r="AE98" s="294"/>
      <c r="AF98" s="294"/>
      <c r="AG98" s="295"/>
      <c r="AH98" s="295"/>
      <c r="AI98" s="293"/>
      <c r="AJ98" s="296"/>
      <c r="AK98" s="296"/>
    </row>
    <row r="99" spans="1:37" ht="408.75" customHeight="1" thickBot="1" thickTop="1">
      <c r="A99" s="488"/>
      <c r="B99" s="491"/>
      <c r="C99" s="493"/>
      <c r="D99" s="159" t="s">
        <v>640</v>
      </c>
      <c r="E99" s="142" t="s">
        <v>647</v>
      </c>
      <c r="F99" s="421"/>
      <c r="G99" s="156" t="s">
        <v>419</v>
      </c>
      <c r="H99" s="156" t="s">
        <v>420</v>
      </c>
      <c r="I99" s="142" t="s">
        <v>421</v>
      </c>
      <c r="J99" s="142" t="s">
        <v>422</v>
      </c>
      <c r="K99" s="142" t="s">
        <v>423</v>
      </c>
      <c r="L99" s="159">
        <v>1</v>
      </c>
      <c r="M99" s="142" t="s">
        <v>33</v>
      </c>
      <c r="N99" s="142" t="s">
        <v>34</v>
      </c>
      <c r="O99" s="142" t="s">
        <v>35</v>
      </c>
      <c r="P99" s="142" t="s">
        <v>36</v>
      </c>
      <c r="Q99" s="345">
        <v>1</v>
      </c>
      <c r="R99" s="345">
        <v>1</v>
      </c>
      <c r="S99" s="248">
        <f t="shared" si="5"/>
        <v>1</v>
      </c>
      <c r="T99" s="248">
        <f t="shared" si="6"/>
        <v>1</v>
      </c>
      <c r="U99" s="249" t="str">
        <f t="shared" si="7"/>
        <v>SATISFACTORIO</v>
      </c>
      <c r="V99" s="380" t="s">
        <v>718</v>
      </c>
      <c r="W99" s="380" t="s">
        <v>929</v>
      </c>
      <c r="X99" s="294"/>
      <c r="Y99" s="294"/>
      <c r="Z99" s="295"/>
      <c r="AA99" s="295"/>
      <c r="AB99" s="293"/>
      <c r="AC99" s="296"/>
      <c r="AD99" s="296"/>
      <c r="AE99" s="294"/>
      <c r="AF99" s="294"/>
      <c r="AG99" s="295"/>
      <c r="AH99" s="295"/>
      <c r="AI99" s="293"/>
      <c r="AJ99" s="296"/>
      <c r="AK99" s="296"/>
    </row>
    <row r="100" spans="1:37" ht="408.75" customHeight="1" thickTop="1">
      <c r="A100" s="488"/>
      <c r="B100" s="491"/>
      <c r="C100" s="493"/>
      <c r="D100" s="159" t="s">
        <v>640</v>
      </c>
      <c r="E100" s="142" t="s">
        <v>647</v>
      </c>
      <c r="F100" s="421"/>
      <c r="G100" s="421" t="s">
        <v>424</v>
      </c>
      <c r="H100" s="421" t="s">
        <v>425</v>
      </c>
      <c r="I100" s="417" t="s">
        <v>206</v>
      </c>
      <c r="J100" s="417" t="s">
        <v>247</v>
      </c>
      <c r="K100" s="417" t="s">
        <v>197</v>
      </c>
      <c r="L100" s="493">
        <v>1</v>
      </c>
      <c r="M100" s="417" t="s">
        <v>33</v>
      </c>
      <c r="N100" s="417" t="s">
        <v>34</v>
      </c>
      <c r="O100" s="417" t="s">
        <v>35</v>
      </c>
      <c r="P100" s="417" t="s">
        <v>36</v>
      </c>
      <c r="Q100" s="425">
        <v>5</v>
      </c>
      <c r="R100" s="425">
        <v>5</v>
      </c>
      <c r="S100" s="592">
        <f t="shared" si="5"/>
        <v>1</v>
      </c>
      <c r="T100" s="592">
        <f>+S100/L100</f>
        <v>1</v>
      </c>
      <c r="U100" s="585" t="str">
        <f t="shared" si="7"/>
        <v>SATISFACTORIO</v>
      </c>
      <c r="V100" s="536" t="s">
        <v>719</v>
      </c>
      <c r="W100" s="425" t="s">
        <v>857</v>
      </c>
      <c r="X100" s="417"/>
      <c r="Y100" s="417"/>
      <c r="Z100" s="417"/>
      <c r="AA100" s="417"/>
      <c r="AB100" s="417"/>
      <c r="AC100" s="417"/>
      <c r="AD100" s="417"/>
      <c r="AE100" s="417"/>
      <c r="AF100" s="417"/>
      <c r="AG100" s="417"/>
      <c r="AH100" s="417"/>
      <c r="AI100" s="417"/>
      <c r="AJ100" s="417"/>
      <c r="AK100" s="417"/>
    </row>
    <row r="101" spans="1:37" ht="408.75" customHeight="1" thickBot="1">
      <c r="A101" s="488"/>
      <c r="B101" s="491"/>
      <c r="C101" s="493"/>
      <c r="D101" s="159" t="s">
        <v>640</v>
      </c>
      <c r="E101" s="142" t="s">
        <v>647</v>
      </c>
      <c r="F101" s="421"/>
      <c r="G101" s="421"/>
      <c r="H101" s="421"/>
      <c r="I101" s="417"/>
      <c r="J101" s="417"/>
      <c r="K101" s="417"/>
      <c r="L101" s="493"/>
      <c r="M101" s="417"/>
      <c r="N101" s="417"/>
      <c r="O101" s="417"/>
      <c r="P101" s="417"/>
      <c r="Q101" s="425"/>
      <c r="R101" s="425"/>
      <c r="S101" s="592" t="e">
        <f t="shared" si="5"/>
        <v>#DIV/0!</v>
      </c>
      <c r="T101" s="592" t="e">
        <f t="shared" si="6"/>
        <v>#DIV/0!</v>
      </c>
      <c r="U101" s="586"/>
      <c r="V101" s="536"/>
      <c r="W101" s="425"/>
      <c r="X101" s="417"/>
      <c r="Y101" s="417"/>
      <c r="Z101" s="417"/>
      <c r="AA101" s="417"/>
      <c r="AB101" s="417"/>
      <c r="AC101" s="417"/>
      <c r="AD101" s="417"/>
      <c r="AE101" s="417"/>
      <c r="AF101" s="417"/>
      <c r="AG101" s="417"/>
      <c r="AH101" s="417"/>
      <c r="AI101" s="417"/>
      <c r="AJ101" s="417"/>
      <c r="AK101" s="417"/>
    </row>
    <row r="102" spans="1:37" ht="408.75" customHeight="1" thickBot="1" thickTop="1">
      <c r="A102" s="488"/>
      <c r="B102" s="491"/>
      <c r="C102" s="493"/>
      <c r="D102" s="159" t="s">
        <v>640</v>
      </c>
      <c r="E102" s="142" t="s">
        <v>647</v>
      </c>
      <c r="F102" s="421"/>
      <c r="G102" s="156" t="s">
        <v>426</v>
      </c>
      <c r="H102" s="156" t="s">
        <v>427</v>
      </c>
      <c r="I102" s="142" t="s">
        <v>207</v>
      </c>
      <c r="J102" s="142" t="s">
        <v>208</v>
      </c>
      <c r="K102" s="142" t="s">
        <v>209</v>
      </c>
      <c r="L102" s="159">
        <v>1</v>
      </c>
      <c r="M102" s="142" t="s">
        <v>33</v>
      </c>
      <c r="N102" s="142" t="s">
        <v>34</v>
      </c>
      <c r="O102" s="142" t="s">
        <v>35</v>
      </c>
      <c r="P102" s="142" t="s">
        <v>36</v>
      </c>
      <c r="Q102" s="345">
        <v>2</v>
      </c>
      <c r="R102" s="345">
        <v>2</v>
      </c>
      <c r="S102" s="248">
        <f t="shared" si="5"/>
        <v>1</v>
      </c>
      <c r="T102" s="248">
        <f t="shared" si="6"/>
        <v>1</v>
      </c>
      <c r="U102" s="249" t="str">
        <f t="shared" si="7"/>
        <v>SATISFACTORIO</v>
      </c>
      <c r="V102" s="403" t="s">
        <v>720</v>
      </c>
      <c r="W102" s="250" t="s">
        <v>858</v>
      </c>
      <c r="X102" s="294"/>
      <c r="Y102" s="294"/>
      <c r="Z102" s="295"/>
      <c r="AA102" s="295"/>
      <c r="AB102" s="293"/>
      <c r="AC102" s="296"/>
      <c r="AD102" s="296"/>
      <c r="AE102" s="294"/>
      <c r="AF102" s="294"/>
      <c r="AG102" s="295"/>
      <c r="AH102" s="295"/>
      <c r="AI102" s="293"/>
      <c r="AJ102" s="296"/>
      <c r="AK102" s="296"/>
    </row>
    <row r="103" spans="1:37" ht="408.75" customHeight="1" thickBot="1" thickTop="1">
      <c r="A103" s="488"/>
      <c r="B103" s="500">
        <v>3</v>
      </c>
      <c r="C103" s="493"/>
      <c r="D103" s="159" t="s">
        <v>640</v>
      </c>
      <c r="E103" s="142" t="s">
        <v>647</v>
      </c>
      <c r="F103" s="421" t="s">
        <v>210</v>
      </c>
      <c r="G103" s="156" t="s">
        <v>428</v>
      </c>
      <c r="H103" s="156" t="s">
        <v>429</v>
      </c>
      <c r="I103" s="417" t="s">
        <v>211</v>
      </c>
      <c r="J103" s="142" t="s">
        <v>212</v>
      </c>
      <c r="K103" s="142" t="s">
        <v>213</v>
      </c>
      <c r="L103" s="159">
        <v>1</v>
      </c>
      <c r="M103" s="142" t="s">
        <v>33</v>
      </c>
      <c r="N103" s="142" t="s">
        <v>34</v>
      </c>
      <c r="O103" s="142" t="s">
        <v>35</v>
      </c>
      <c r="P103" s="142" t="s">
        <v>36</v>
      </c>
      <c r="Q103" s="345">
        <v>40</v>
      </c>
      <c r="R103" s="345">
        <v>40</v>
      </c>
      <c r="S103" s="248">
        <f t="shared" si="5"/>
        <v>1</v>
      </c>
      <c r="T103" s="248">
        <f t="shared" si="6"/>
        <v>1</v>
      </c>
      <c r="U103" s="249" t="str">
        <f t="shared" si="7"/>
        <v>SATISFACTORIO</v>
      </c>
      <c r="V103" s="402" t="s">
        <v>721</v>
      </c>
      <c r="W103" s="250" t="s">
        <v>859</v>
      </c>
      <c r="X103" s="294"/>
      <c r="Y103" s="294"/>
      <c r="Z103" s="295"/>
      <c r="AA103" s="295"/>
      <c r="AB103" s="293"/>
      <c r="AC103" s="296"/>
      <c r="AD103" s="296"/>
      <c r="AE103" s="294"/>
      <c r="AF103" s="294"/>
      <c r="AG103" s="295"/>
      <c r="AH103" s="295"/>
      <c r="AI103" s="293"/>
      <c r="AJ103" s="296"/>
      <c r="AK103" s="296"/>
    </row>
    <row r="104" spans="1:37" ht="100.5" customHeight="1" thickTop="1">
      <c r="A104" s="488"/>
      <c r="B104" s="500"/>
      <c r="C104" s="493"/>
      <c r="D104" s="427" t="s">
        <v>640</v>
      </c>
      <c r="E104" s="429" t="s">
        <v>647</v>
      </c>
      <c r="F104" s="421"/>
      <c r="G104" s="421" t="s">
        <v>174</v>
      </c>
      <c r="H104" s="421" t="s">
        <v>430</v>
      </c>
      <c r="I104" s="417"/>
      <c r="J104" s="417" t="s">
        <v>431</v>
      </c>
      <c r="K104" s="417" t="s">
        <v>214</v>
      </c>
      <c r="L104" s="493">
        <v>1</v>
      </c>
      <c r="M104" s="417" t="s">
        <v>33</v>
      </c>
      <c r="N104" s="417" t="s">
        <v>34</v>
      </c>
      <c r="O104" s="417" t="s">
        <v>35</v>
      </c>
      <c r="P104" s="417" t="s">
        <v>36</v>
      </c>
      <c r="Q104" s="425" t="s">
        <v>174</v>
      </c>
      <c r="R104" s="425" t="s">
        <v>174</v>
      </c>
      <c r="S104" s="538" t="s">
        <v>174</v>
      </c>
      <c r="T104" s="538" t="s">
        <v>174</v>
      </c>
      <c r="U104" s="585" t="s">
        <v>174</v>
      </c>
      <c r="V104" s="536" t="s">
        <v>722</v>
      </c>
      <c r="W104" s="425" t="s">
        <v>722</v>
      </c>
      <c r="X104" s="417"/>
      <c r="Y104" s="417"/>
      <c r="Z104" s="417"/>
      <c r="AA104" s="417"/>
      <c r="AB104" s="417"/>
      <c r="AC104" s="417"/>
      <c r="AD104" s="417"/>
      <c r="AE104" s="417"/>
      <c r="AF104" s="417"/>
      <c r="AG104" s="417"/>
      <c r="AH104" s="417"/>
      <c r="AI104" s="417"/>
      <c r="AJ104" s="417"/>
      <c r="AK104" s="417"/>
    </row>
    <row r="105" spans="1:37" ht="353.25" customHeight="1" thickBot="1">
      <c r="A105" s="488"/>
      <c r="B105" s="500"/>
      <c r="C105" s="493"/>
      <c r="D105" s="428"/>
      <c r="E105" s="430"/>
      <c r="F105" s="421"/>
      <c r="G105" s="421"/>
      <c r="H105" s="421"/>
      <c r="I105" s="417"/>
      <c r="J105" s="417"/>
      <c r="K105" s="417"/>
      <c r="L105" s="493"/>
      <c r="M105" s="417"/>
      <c r="N105" s="417"/>
      <c r="O105" s="417"/>
      <c r="P105" s="417"/>
      <c r="Q105" s="425"/>
      <c r="R105" s="425"/>
      <c r="S105" s="539"/>
      <c r="T105" s="539"/>
      <c r="U105" s="586"/>
      <c r="V105" s="537"/>
      <c r="W105" s="425"/>
      <c r="X105" s="417"/>
      <c r="Y105" s="417"/>
      <c r="Z105" s="417"/>
      <c r="AA105" s="417"/>
      <c r="AB105" s="417"/>
      <c r="AC105" s="417"/>
      <c r="AD105" s="417"/>
      <c r="AE105" s="417"/>
      <c r="AF105" s="417"/>
      <c r="AG105" s="417"/>
      <c r="AH105" s="417"/>
      <c r="AI105" s="417"/>
      <c r="AJ105" s="417"/>
      <c r="AK105" s="417"/>
    </row>
    <row r="106" spans="1:37" ht="408.75" customHeight="1" thickBot="1" thickTop="1">
      <c r="A106" s="488"/>
      <c r="B106" s="163">
        <v>4</v>
      </c>
      <c r="C106" s="493"/>
      <c r="D106" s="159" t="s">
        <v>640</v>
      </c>
      <c r="E106" s="142" t="s">
        <v>647</v>
      </c>
      <c r="F106" s="156" t="s">
        <v>432</v>
      </c>
      <c r="G106" s="156" t="s">
        <v>433</v>
      </c>
      <c r="H106" s="156" t="s">
        <v>434</v>
      </c>
      <c r="I106" s="142" t="s">
        <v>211</v>
      </c>
      <c r="J106" s="142" t="s">
        <v>435</v>
      </c>
      <c r="K106" s="142" t="s">
        <v>209</v>
      </c>
      <c r="L106" s="159">
        <v>1</v>
      </c>
      <c r="M106" s="142" t="s">
        <v>33</v>
      </c>
      <c r="N106" s="142" t="s">
        <v>34</v>
      </c>
      <c r="O106" s="142" t="s">
        <v>35</v>
      </c>
      <c r="P106" s="142" t="s">
        <v>36</v>
      </c>
      <c r="Q106" s="345">
        <v>8</v>
      </c>
      <c r="R106" s="345">
        <v>8</v>
      </c>
      <c r="S106" s="248">
        <f t="shared" si="5"/>
        <v>1</v>
      </c>
      <c r="T106" s="248">
        <f t="shared" si="6"/>
        <v>1</v>
      </c>
      <c r="U106" s="249" t="str">
        <f t="shared" si="7"/>
        <v>SATISFACTORIO</v>
      </c>
      <c r="V106" s="402" t="s">
        <v>723</v>
      </c>
      <c r="W106" s="250" t="s">
        <v>860</v>
      </c>
      <c r="X106" s="294"/>
      <c r="Y106" s="294"/>
      <c r="Z106" s="295"/>
      <c r="AA106" s="295"/>
      <c r="AB106" s="293"/>
      <c r="AC106" s="296"/>
      <c r="AD106" s="296"/>
      <c r="AE106" s="294"/>
      <c r="AF106" s="294"/>
      <c r="AG106" s="295"/>
      <c r="AH106" s="295"/>
      <c r="AI106" s="293"/>
      <c r="AJ106" s="296"/>
      <c r="AK106" s="296"/>
    </row>
    <row r="107" spans="1:37" ht="201" customHeight="1" thickTop="1">
      <c r="A107" s="488"/>
      <c r="B107" s="500">
        <v>5</v>
      </c>
      <c r="C107" s="493"/>
      <c r="D107" s="427" t="s">
        <v>640</v>
      </c>
      <c r="E107" s="429" t="s">
        <v>647</v>
      </c>
      <c r="F107" s="417" t="s">
        <v>215</v>
      </c>
      <c r="G107" s="421" t="s">
        <v>436</v>
      </c>
      <c r="H107" s="421" t="s">
        <v>437</v>
      </c>
      <c r="I107" s="417" t="s">
        <v>438</v>
      </c>
      <c r="J107" s="417" t="s">
        <v>216</v>
      </c>
      <c r="K107" s="417" t="s">
        <v>217</v>
      </c>
      <c r="L107" s="493">
        <v>1</v>
      </c>
      <c r="M107" s="417" t="s">
        <v>33</v>
      </c>
      <c r="N107" s="417" t="s">
        <v>34</v>
      </c>
      <c r="O107" s="417" t="s">
        <v>35</v>
      </c>
      <c r="P107" s="417" t="s">
        <v>36</v>
      </c>
      <c r="Q107" s="425">
        <v>3</v>
      </c>
      <c r="R107" s="425">
        <v>3</v>
      </c>
      <c r="S107" s="538">
        <f t="shared" si="5"/>
        <v>1</v>
      </c>
      <c r="T107" s="538">
        <f t="shared" si="6"/>
        <v>1</v>
      </c>
      <c r="U107" s="585" t="str">
        <f t="shared" si="7"/>
        <v>SATISFACTORIO</v>
      </c>
      <c r="V107" s="536" t="s">
        <v>724</v>
      </c>
      <c r="W107" s="425" t="s">
        <v>861</v>
      </c>
      <c r="X107" s="417"/>
      <c r="Y107" s="417"/>
      <c r="Z107" s="417"/>
      <c r="AA107" s="417"/>
      <c r="AB107" s="417"/>
      <c r="AC107" s="417"/>
      <c r="AD107" s="417"/>
      <c r="AE107" s="417"/>
      <c r="AF107" s="417"/>
      <c r="AG107" s="417"/>
      <c r="AH107" s="417"/>
      <c r="AI107" s="417"/>
      <c r="AJ107" s="417"/>
      <c r="AK107" s="417"/>
    </row>
    <row r="108" spans="1:37" ht="408.75" customHeight="1" thickBot="1">
      <c r="A108" s="488"/>
      <c r="B108" s="500"/>
      <c r="C108" s="493"/>
      <c r="D108" s="428"/>
      <c r="E108" s="430"/>
      <c r="F108" s="417"/>
      <c r="G108" s="540"/>
      <c r="H108" s="540"/>
      <c r="I108" s="417"/>
      <c r="J108" s="417"/>
      <c r="K108" s="417"/>
      <c r="L108" s="493"/>
      <c r="M108" s="417"/>
      <c r="N108" s="417"/>
      <c r="O108" s="417"/>
      <c r="P108" s="417"/>
      <c r="Q108" s="425"/>
      <c r="R108" s="425"/>
      <c r="S108" s="539"/>
      <c r="T108" s="539"/>
      <c r="U108" s="586"/>
      <c r="V108" s="537"/>
      <c r="W108" s="425"/>
      <c r="X108" s="417"/>
      <c r="Y108" s="417"/>
      <c r="Z108" s="417"/>
      <c r="AA108" s="417"/>
      <c r="AB108" s="417"/>
      <c r="AC108" s="417"/>
      <c r="AD108" s="417"/>
      <c r="AE108" s="417"/>
      <c r="AF108" s="417"/>
      <c r="AG108" s="417"/>
      <c r="AH108" s="417"/>
      <c r="AI108" s="417"/>
      <c r="AJ108" s="417"/>
      <c r="AK108" s="417"/>
    </row>
    <row r="109" spans="1:37" ht="111" customHeight="1" thickTop="1">
      <c r="A109" s="488"/>
      <c r="B109" s="500">
        <v>6</v>
      </c>
      <c r="C109" s="493"/>
      <c r="D109" s="427" t="s">
        <v>640</v>
      </c>
      <c r="E109" s="429" t="s">
        <v>647</v>
      </c>
      <c r="F109" s="493" t="s">
        <v>218</v>
      </c>
      <c r="G109" s="421" t="s">
        <v>439</v>
      </c>
      <c r="H109" s="421" t="s">
        <v>440</v>
      </c>
      <c r="I109" s="417" t="s">
        <v>219</v>
      </c>
      <c r="J109" s="417" t="s">
        <v>220</v>
      </c>
      <c r="K109" s="417" t="s">
        <v>217</v>
      </c>
      <c r="L109" s="493">
        <v>1</v>
      </c>
      <c r="M109" s="417" t="s">
        <v>33</v>
      </c>
      <c r="N109" s="417" t="s">
        <v>34</v>
      </c>
      <c r="O109" s="417" t="s">
        <v>35</v>
      </c>
      <c r="P109" s="417" t="s">
        <v>36</v>
      </c>
      <c r="Q109" s="425">
        <v>2</v>
      </c>
      <c r="R109" s="425">
        <v>2</v>
      </c>
      <c r="S109" s="538">
        <f t="shared" si="5"/>
        <v>1</v>
      </c>
      <c r="T109" s="538">
        <f t="shared" si="6"/>
        <v>1</v>
      </c>
      <c r="U109" s="585" t="str">
        <f t="shared" si="7"/>
        <v>SATISFACTORIO</v>
      </c>
      <c r="V109" s="536" t="s">
        <v>725</v>
      </c>
      <c r="W109" s="425" t="s">
        <v>862</v>
      </c>
      <c r="X109" s="417"/>
      <c r="Y109" s="417"/>
      <c r="Z109" s="417"/>
      <c r="AA109" s="417"/>
      <c r="AB109" s="417"/>
      <c r="AC109" s="417"/>
      <c r="AD109" s="417"/>
      <c r="AE109" s="417"/>
      <c r="AF109" s="417"/>
      <c r="AG109" s="417"/>
      <c r="AH109" s="417"/>
      <c r="AI109" s="417"/>
      <c r="AJ109" s="417"/>
      <c r="AK109" s="417"/>
    </row>
    <row r="110" spans="1:37" ht="53.25" customHeight="1">
      <c r="A110" s="488"/>
      <c r="B110" s="500"/>
      <c r="C110" s="493"/>
      <c r="D110" s="552"/>
      <c r="E110" s="553"/>
      <c r="F110" s="493"/>
      <c r="G110" s="421"/>
      <c r="H110" s="421"/>
      <c r="I110" s="417"/>
      <c r="J110" s="417"/>
      <c r="K110" s="417"/>
      <c r="L110" s="493"/>
      <c r="M110" s="417"/>
      <c r="N110" s="417"/>
      <c r="O110" s="417"/>
      <c r="P110" s="417"/>
      <c r="Q110" s="425"/>
      <c r="R110" s="425"/>
      <c r="S110" s="587"/>
      <c r="T110" s="587"/>
      <c r="U110" s="588"/>
      <c r="V110" s="536"/>
      <c r="W110" s="425"/>
      <c r="X110" s="417"/>
      <c r="Y110" s="417"/>
      <c r="Z110" s="417"/>
      <c r="AA110" s="417"/>
      <c r="AB110" s="417"/>
      <c r="AC110" s="417"/>
      <c r="AD110" s="417"/>
      <c r="AE110" s="417"/>
      <c r="AF110" s="417"/>
      <c r="AG110" s="417"/>
      <c r="AH110" s="417"/>
      <c r="AI110" s="417"/>
      <c r="AJ110" s="417"/>
      <c r="AK110" s="417"/>
    </row>
    <row r="111" spans="1:37" ht="142.5" customHeight="1">
      <c r="A111" s="488"/>
      <c r="B111" s="500"/>
      <c r="C111" s="493"/>
      <c r="D111" s="552"/>
      <c r="E111" s="553"/>
      <c r="F111" s="493"/>
      <c r="G111" s="421"/>
      <c r="H111" s="421"/>
      <c r="I111" s="417"/>
      <c r="J111" s="417"/>
      <c r="K111" s="417"/>
      <c r="L111" s="493"/>
      <c r="M111" s="417"/>
      <c r="N111" s="417"/>
      <c r="O111" s="417"/>
      <c r="P111" s="417"/>
      <c r="Q111" s="425"/>
      <c r="R111" s="425"/>
      <c r="S111" s="587"/>
      <c r="T111" s="587"/>
      <c r="U111" s="588"/>
      <c r="V111" s="536"/>
      <c r="W111" s="425"/>
      <c r="X111" s="417"/>
      <c r="Y111" s="417"/>
      <c r="Z111" s="417"/>
      <c r="AA111" s="417"/>
      <c r="AB111" s="417"/>
      <c r="AC111" s="417"/>
      <c r="AD111" s="417"/>
      <c r="AE111" s="417"/>
      <c r="AF111" s="417"/>
      <c r="AG111" s="417"/>
      <c r="AH111" s="417"/>
      <c r="AI111" s="417"/>
      <c r="AJ111" s="417"/>
      <c r="AK111" s="417"/>
    </row>
    <row r="112" spans="1:37" ht="408.75" customHeight="1" thickBot="1">
      <c r="A112" s="488"/>
      <c r="B112" s="500"/>
      <c r="C112" s="493"/>
      <c r="D112" s="428"/>
      <c r="E112" s="430"/>
      <c r="F112" s="493"/>
      <c r="G112" s="421"/>
      <c r="H112" s="421"/>
      <c r="I112" s="417"/>
      <c r="J112" s="417"/>
      <c r="K112" s="417"/>
      <c r="L112" s="493"/>
      <c r="M112" s="417"/>
      <c r="N112" s="417"/>
      <c r="O112" s="417"/>
      <c r="P112" s="417"/>
      <c r="Q112" s="425"/>
      <c r="R112" s="425"/>
      <c r="S112" s="539"/>
      <c r="T112" s="539"/>
      <c r="U112" s="586"/>
      <c r="V112" s="536"/>
      <c r="W112" s="425"/>
      <c r="X112" s="417"/>
      <c r="Y112" s="417"/>
      <c r="Z112" s="417"/>
      <c r="AA112" s="417"/>
      <c r="AB112" s="417"/>
      <c r="AC112" s="417"/>
      <c r="AD112" s="417"/>
      <c r="AE112" s="417"/>
      <c r="AF112" s="417"/>
      <c r="AG112" s="417"/>
      <c r="AH112" s="417"/>
      <c r="AI112" s="417"/>
      <c r="AJ112" s="417"/>
      <c r="AK112" s="417"/>
    </row>
    <row r="113" spans="1:37" ht="367.5" customHeight="1" thickTop="1">
      <c r="A113" s="488"/>
      <c r="B113" s="500">
        <v>7</v>
      </c>
      <c r="C113" s="493"/>
      <c r="D113" s="427" t="s">
        <v>640</v>
      </c>
      <c r="E113" s="429" t="s">
        <v>647</v>
      </c>
      <c r="F113" s="554" t="s">
        <v>221</v>
      </c>
      <c r="G113" s="421" t="s">
        <v>441</v>
      </c>
      <c r="H113" s="421" t="s">
        <v>442</v>
      </c>
      <c r="I113" s="417" t="s">
        <v>222</v>
      </c>
      <c r="J113" s="417" t="s">
        <v>223</v>
      </c>
      <c r="K113" s="417" t="s">
        <v>224</v>
      </c>
      <c r="L113" s="493">
        <v>1</v>
      </c>
      <c r="M113" s="417" t="s">
        <v>33</v>
      </c>
      <c r="N113" s="417" t="s">
        <v>34</v>
      </c>
      <c r="O113" s="417" t="s">
        <v>35</v>
      </c>
      <c r="P113" s="417" t="s">
        <v>36</v>
      </c>
      <c r="Q113" s="425">
        <v>5</v>
      </c>
      <c r="R113" s="425">
        <v>5</v>
      </c>
      <c r="S113" s="538">
        <f t="shared" si="5"/>
        <v>1</v>
      </c>
      <c r="T113" s="538">
        <f t="shared" si="6"/>
        <v>1</v>
      </c>
      <c r="U113" s="585" t="str">
        <f t="shared" si="7"/>
        <v>SATISFACTORIO</v>
      </c>
      <c r="V113" s="536" t="s">
        <v>726</v>
      </c>
      <c r="W113" s="425" t="s">
        <v>863</v>
      </c>
      <c r="X113" s="417"/>
      <c r="Y113" s="417"/>
      <c r="Z113" s="417"/>
      <c r="AA113" s="417"/>
      <c r="AB113" s="417"/>
      <c r="AC113" s="417"/>
      <c r="AD113" s="417"/>
      <c r="AE113" s="417"/>
      <c r="AF113" s="417"/>
      <c r="AG113" s="417"/>
      <c r="AH113" s="417"/>
      <c r="AI113" s="417"/>
      <c r="AJ113" s="417"/>
      <c r="AK113" s="417"/>
    </row>
    <row r="114" spans="1:37" ht="408.75" customHeight="1" thickBot="1">
      <c r="A114" s="488"/>
      <c r="B114" s="500"/>
      <c r="C114" s="493"/>
      <c r="D114" s="428"/>
      <c r="E114" s="430"/>
      <c r="F114" s="554"/>
      <c r="G114" s="421"/>
      <c r="H114" s="421"/>
      <c r="I114" s="417"/>
      <c r="J114" s="417"/>
      <c r="K114" s="417"/>
      <c r="L114" s="493"/>
      <c r="M114" s="417"/>
      <c r="N114" s="417"/>
      <c r="O114" s="417"/>
      <c r="P114" s="417"/>
      <c r="Q114" s="425"/>
      <c r="R114" s="425"/>
      <c r="S114" s="539"/>
      <c r="T114" s="539"/>
      <c r="U114" s="586"/>
      <c r="V114" s="536"/>
      <c r="W114" s="425"/>
      <c r="X114" s="417"/>
      <c r="Y114" s="417"/>
      <c r="Z114" s="417"/>
      <c r="AA114" s="417"/>
      <c r="AB114" s="417"/>
      <c r="AC114" s="417"/>
      <c r="AD114" s="417"/>
      <c r="AE114" s="417"/>
      <c r="AF114" s="417"/>
      <c r="AG114" s="417"/>
      <c r="AH114" s="417"/>
      <c r="AI114" s="417"/>
      <c r="AJ114" s="417"/>
      <c r="AK114" s="417"/>
    </row>
    <row r="115" spans="1:37" ht="408.75" customHeight="1" thickBot="1" thickTop="1">
      <c r="A115" s="488"/>
      <c r="B115" s="500">
        <v>8</v>
      </c>
      <c r="C115" s="493"/>
      <c r="D115" s="159" t="s">
        <v>640</v>
      </c>
      <c r="E115" s="142" t="s">
        <v>647</v>
      </c>
      <c r="F115" s="417" t="s">
        <v>225</v>
      </c>
      <c r="G115" s="156" t="s">
        <v>226</v>
      </c>
      <c r="H115" s="156" t="s">
        <v>226</v>
      </c>
      <c r="I115" s="417" t="s">
        <v>227</v>
      </c>
      <c r="J115" s="142" t="s">
        <v>228</v>
      </c>
      <c r="K115" s="142" t="s">
        <v>229</v>
      </c>
      <c r="L115" s="159">
        <v>1</v>
      </c>
      <c r="M115" s="142" t="s">
        <v>33</v>
      </c>
      <c r="N115" s="142" t="s">
        <v>34</v>
      </c>
      <c r="O115" s="142" t="s">
        <v>35</v>
      </c>
      <c r="P115" s="142" t="s">
        <v>36</v>
      </c>
      <c r="Q115" s="345">
        <v>8</v>
      </c>
      <c r="R115" s="345">
        <v>8</v>
      </c>
      <c r="S115" s="248">
        <f t="shared" si="5"/>
        <v>1</v>
      </c>
      <c r="T115" s="248">
        <f t="shared" si="6"/>
        <v>1</v>
      </c>
      <c r="U115" s="249" t="str">
        <f t="shared" si="7"/>
        <v>SATISFACTORIO</v>
      </c>
      <c r="V115" s="402" t="s">
        <v>727</v>
      </c>
      <c r="W115" s="250" t="s">
        <v>864</v>
      </c>
      <c r="X115" s="294"/>
      <c r="Y115" s="294"/>
      <c r="Z115" s="295"/>
      <c r="AA115" s="295"/>
      <c r="AB115" s="293"/>
      <c r="AC115" s="296"/>
      <c r="AD115" s="296"/>
      <c r="AE115" s="294"/>
      <c r="AF115" s="294"/>
      <c r="AG115" s="295"/>
      <c r="AH115" s="295"/>
      <c r="AI115" s="293"/>
      <c r="AJ115" s="296"/>
      <c r="AK115" s="296"/>
    </row>
    <row r="116" spans="1:37" ht="408.75" customHeight="1" thickBot="1" thickTop="1">
      <c r="A116" s="488"/>
      <c r="B116" s="500"/>
      <c r="C116" s="493"/>
      <c r="D116" s="159" t="s">
        <v>640</v>
      </c>
      <c r="E116" s="142" t="s">
        <v>647</v>
      </c>
      <c r="F116" s="417"/>
      <c r="G116" s="156" t="s">
        <v>443</v>
      </c>
      <c r="H116" s="156" t="s">
        <v>444</v>
      </c>
      <c r="I116" s="417"/>
      <c r="J116" s="142" t="s">
        <v>230</v>
      </c>
      <c r="K116" s="142" t="s">
        <v>231</v>
      </c>
      <c r="L116" s="159">
        <v>1</v>
      </c>
      <c r="M116" s="142" t="s">
        <v>33</v>
      </c>
      <c r="N116" s="142" t="s">
        <v>34</v>
      </c>
      <c r="O116" s="142" t="s">
        <v>35</v>
      </c>
      <c r="P116" s="142" t="s">
        <v>36</v>
      </c>
      <c r="Q116" s="345">
        <v>1</v>
      </c>
      <c r="R116" s="345">
        <v>1</v>
      </c>
      <c r="S116" s="248">
        <f t="shared" si="5"/>
        <v>1</v>
      </c>
      <c r="T116" s="248">
        <f t="shared" si="6"/>
        <v>1</v>
      </c>
      <c r="U116" s="249" t="str">
        <f t="shared" si="7"/>
        <v>SATISFACTORIO</v>
      </c>
      <c r="V116" s="402" t="s">
        <v>728</v>
      </c>
      <c r="W116" s="250" t="s">
        <v>865</v>
      </c>
      <c r="X116" s="294"/>
      <c r="Y116" s="294"/>
      <c r="Z116" s="295"/>
      <c r="AA116" s="295"/>
      <c r="AB116" s="293"/>
      <c r="AC116" s="296"/>
      <c r="AD116" s="296"/>
      <c r="AE116" s="294"/>
      <c r="AF116" s="294"/>
      <c r="AG116" s="295"/>
      <c r="AH116" s="295"/>
      <c r="AI116" s="293"/>
      <c r="AJ116" s="296"/>
      <c r="AK116" s="296"/>
    </row>
    <row r="117" spans="1:37" ht="288" customHeight="1" thickBot="1" thickTop="1">
      <c r="A117" s="488"/>
      <c r="B117" s="500"/>
      <c r="C117" s="493"/>
      <c r="D117" s="159" t="s">
        <v>640</v>
      </c>
      <c r="E117" s="142" t="s">
        <v>647</v>
      </c>
      <c r="F117" s="417"/>
      <c r="G117" s="156" t="s">
        <v>445</v>
      </c>
      <c r="H117" s="156" t="s">
        <v>445</v>
      </c>
      <c r="I117" s="417"/>
      <c r="J117" s="142" t="s">
        <v>446</v>
      </c>
      <c r="K117" s="142" t="s">
        <v>447</v>
      </c>
      <c r="L117" s="159">
        <v>1</v>
      </c>
      <c r="M117" s="142" t="s">
        <v>33</v>
      </c>
      <c r="N117" s="142" t="s">
        <v>34</v>
      </c>
      <c r="O117" s="142" t="s">
        <v>35</v>
      </c>
      <c r="P117" s="142" t="s">
        <v>36</v>
      </c>
      <c r="Q117" s="345">
        <v>33</v>
      </c>
      <c r="R117" s="345">
        <v>33</v>
      </c>
      <c r="S117" s="248">
        <f t="shared" si="5"/>
        <v>1</v>
      </c>
      <c r="T117" s="248">
        <f t="shared" si="6"/>
        <v>1</v>
      </c>
      <c r="U117" s="249" t="str">
        <f t="shared" si="7"/>
        <v>SATISFACTORIO</v>
      </c>
      <c r="V117" s="402" t="s">
        <v>729</v>
      </c>
      <c r="W117" s="250" t="s">
        <v>866</v>
      </c>
      <c r="X117" s="294"/>
      <c r="Y117" s="294"/>
      <c r="Z117" s="295"/>
      <c r="AA117" s="295"/>
      <c r="AB117" s="293"/>
      <c r="AC117" s="296"/>
      <c r="AD117" s="296"/>
      <c r="AE117" s="294"/>
      <c r="AF117" s="294"/>
      <c r="AG117" s="295"/>
      <c r="AH117" s="295"/>
      <c r="AI117" s="293"/>
      <c r="AJ117" s="296"/>
      <c r="AK117" s="296"/>
    </row>
    <row r="118" spans="1:37" ht="273" customHeight="1" thickBot="1" thickTop="1">
      <c r="A118" s="488"/>
      <c r="B118" s="163">
        <v>9</v>
      </c>
      <c r="C118" s="493"/>
      <c r="D118" s="159" t="s">
        <v>640</v>
      </c>
      <c r="E118" s="142" t="s">
        <v>647</v>
      </c>
      <c r="F118" s="156" t="s">
        <v>232</v>
      </c>
      <c r="G118" s="156" t="s">
        <v>448</v>
      </c>
      <c r="H118" s="156" t="s">
        <v>449</v>
      </c>
      <c r="I118" s="142" t="s">
        <v>233</v>
      </c>
      <c r="J118" s="142" t="s">
        <v>234</v>
      </c>
      <c r="K118" s="142" t="s">
        <v>76</v>
      </c>
      <c r="L118" s="159">
        <v>1</v>
      </c>
      <c r="M118" s="142" t="s">
        <v>33</v>
      </c>
      <c r="N118" s="142" t="s">
        <v>34</v>
      </c>
      <c r="O118" s="142" t="s">
        <v>35</v>
      </c>
      <c r="P118" s="142" t="s">
        <v>36</v>
      </c>
      <c r="Q118" s="345">
        <v>2</v>
      </c>
      <c r="R118" s="345">
        <v>2</v>
      </c>
      <c r="S118" s="248">
        <f t="shared" si="5"/>
        <v>1</v>
      </c>
      <c r="T118" s="248">
        <f t="shared" si="6"/>
        <v>1</v>
      </c>
      <c r="U118" s="249" t="str">
        <f t="shared" si="7"/>
        <v>SATISFACTORIO</v>
      </c>
      <c r="V118" s="402" t="s">
        <v>730</v>
      </c>
      <c r="W118" s="250" t="s">
        <v>867</v>
      </c>
      <c r="X118" s="294"/>
      <c r="Y118" s="294"/>
      <c r="Z118" s="295"/>
      <c r="AA118" s="295"/>
      <c r="AB118" s="293"/>
      <c r="AC118" s="296"/>
      <c r="AD118" s="296"/>
      <c r="AE118" s="294"/>
      <c r="AF118" s="294"/>
      <c r="AG118" s="295"/>
      <c r="AH118" s="295"/>
      <c r="AI118" s="293"/>
      <c r="AJ118" s="296"/>
      <c r="AK118" s="296"/>
    </row>
    <row r="119" spans="1:37" ht="302.25" customHeight="1" thickBot="1" thickTop="1">
      <c r="A119" s="488"/>
      <c r="B119" s="163">
        <v>10</v>
      </c>
      <c r="C119" s="493"/>
      <c r="D119" s="159" t="s">
        <v>635</v>
      </c>
      <c r="E119" s="142" t="s">
        <v>636</v>
      </c>
      <c r="F119" s="156" t="s">
        <v>58</v>
      </c>
      <c r="G119" s="156" t="s">
        <v>59</v>
      </c>
      <c r="H119" s="156" t="s">
        <v>59</v>
      </c>
      <c r="I119" s="142" t="s">
        <v>195</v>
      </c>
      <c r="J119" s="142" t="s">
        <v>61</v>
      </c>
      <c r="K119" s="142" t="s">
        <v>62</v>
      </c>
      <c r="L119" s="59">
        <v>1</v>
      </c>
      <c r="M119" s="142" t="s">
        <v>33</v>
      </c>
      <c r="N119" s="142" t="s">
        <v>34</v>
      </c>
      <c r="O119" s="142" t="s">
        <v>35</v>
      </c>
      <c r="P119" s="142" t="s">
        <v>36</v>
      </c>
      <c r="Q119" s="345" t="s">
        <v>174</v>
      </c>
      <c r="R119" s="345" t="s">
        <v>174</v>
      </c>
      <c r="S119" s="248" t="s">
        <v>174</v>
      </c>
      <c r="T119" s="248" t="s">
        <v>174</v>
      </c>
      <c r="U119" s="249" t="s">
        <v>174</v>
      </c>
      <c r="V119" s="402" t="s">
        <v>731</v>
      </c>
      <c r="W119" s="248" t="s">
        <v>668</v>
      </c>
      <c r="X119" s="294"/>
      <c r="Y119" s="294"/>
      <c r="Z119" s="295"/>
      <c r="AA119" s="295"/>
      <c r="AB119" s="293"/>
      <c r="AC119" s="296"/>
      <c r="AD119" s="296"/>
      <c r="AE119" s="294"/>
      <c r="AF119" s="294"/>
      <c r="AG119" s="295"/>
      <c r="AH119" s="295"/>
      <c r="AI119" s="293"/>
      <c r="AJ119" s="296"/>
      <c r="AK119" s="296"/>
    </row>
    <row r="120" spans="1:37" ht="408.75" customHeight="1" thickBot="1" thickTop="1">
      <c r="A120" s="488"/>
      <c r="B120" s="163">
        <v>11</v>
      </c>
      <c r="C120" s="493"/>
      <c r="D120" s="159" t="s">
        <v>635</v>
      </c>
      <c r="E120" s="142" t="s">
        <v>636</v>
      </c>
      <c r="F120" s="156" t="s">
        <v>28</v>
      </c>
      <c r="G120" s="156" t="s">
        <v>29</v>
      </c>
      <c r="H120" s="156" t="s">
        <v>29</v>
      </c>
      <c r="I120" s="142" t="s">
        <v>195</v>
      </c>
      <c r="J120" s="142" t="s">
        <v>31</v>
      </c>
      <c r="K120" s="59" t="s">
        <v>32</v>
      </c>
      <c r="L120" s="59">
        <v>1</v>
      </c>
      <c r="M120" s="142" t="s">
        <v>33</v>
      </c>
      <c r="N120" s="142" t="s">
        <v>34</v>
      </c>
      <c r="O120" s="142" t="s">
        <v>35</v>
      </c>
      <c r="P120" s="142" t="s">
        <v>36</v>
      </c>
      <c r="Q120" s="345">
        <v>15.9</v>
      </c>
      <c r="R120" s="345">
        <v>18</v>
      </c>
      <c r="S120" s="248">
        <f t="shared" si="5"/>
        <v>0.8833333333333333</v>
      </c>
      <c r="T120" s="248">
        <f t="shared" si="6"/>
        <v>0.8833333333333333</v>
      </c>
      <c r="U120" s="249" t="str">
        <f t="shared" si="7"/>
        <v>ACEPTABLE</v>
      </c>
      <c r="V120" s="404" t="s">
        <v>732</v>
      </c>
      <c r="W120" s="250" t="s">
        <v>868</v>
      </c>
      <c r="X120" s="294"/>
      <c r="Y120" s="294"/>
      <c r="Z120" s="295"/>
      <c r="AA120" s="295"/>
      <c r="AB120" s="293"/>
      <c r="AC120" s="296"/>
      <c r="AD120" s="296"/>
      <c r="AE120" s="294"/>
      <c r="AF120" s="294"/>
      <c r="AG120" s="295"/>
      <c r="AH120" s="295"/>
      <c r="AI120" s="293"/>
      <c r="AJ120" s="296"/>
      <c r="AK120" s="296"/>
    </row>
    <row r="121" spans="1:37" ht="408.75" customHeight="1" thickBot="1" thickTop="1">
      <c r="A121" s="488"/>
      <c r="B121" s="163">
        <v>12</v>
      </c>
      <c r="C121" s="493" t="s">
        <v>50</v>
      </c>
      <c r="D121" s="159" t="s">
        <v>635</v>
      </c>
      <c r="E121" s="142" t="s">
        <v>636</v>
      </c>
      <c r="F121" s="156" t="s">
        <v>235</v>
      </c>
      <c r="G121" s="156" t="s">
        <v>382</v>
      </c>
      <c r="H121" s="156" t="s">
        <v>382</v>
      </c>
      <c r="I121" s="142" t="s">
        <v>236</v>
      </c>
      <c r="J121" s="142" t="s">
        <v>246</v>
      </c>
      <c r="K121" s="142" t="s">
        <v>76</v>
      </c>
      <c r="L121" s="159">
        <v>1</v>
      </c>
      <c r="M121" s="142" t="s">
        <v>33</v>
      </c>
      <c r="N121" s="142" t="s">
        <v>34</v>
      </c>
      <c r="O121" s="142" t="s">
        <v>35</v>
      </c>
      <c r="P121" s="142" t="s">
        <v>36</v>
      </c>
      <c r="Q121" s="345">
        <v>1</v>
      </c>
      <c r="R121" s="345">
        <v>1</v>
      </c>
      <c r="S121" s="248">
        <f t="shared" si="5"/>
        <v>1</v>
      </c>
      <c r="T121" s="248">
        <f t="shared" si="6"/>
        <v>1</v>
      </c>
      <c r="U121" s="249" t="str">
        <f t="shared" si="7"/>
        <v>SATISFACTORIO</v>
      </c>
      <c r="V121" s="402" t="s">
        <v>733</v>
      </c>
      <c r="W121" s="250" t="s">
        <v>869</v>
      </c>
      <c r="X121" s="294"/>
      <c r="Y121" s="294"/>
      <c r="Z121" s="295"/>
      <c r="AA121" s="295"/>
      <c r="AB121" s="293"/>
      <c r="AC121" s="296"/>
      <c r="AD121" s="296"/>
      <c r="AE121" s="294"/>
      <c r="AF121" s="294"/>
      <c r="AG121" s="295"/>
      <c r="AH121" s="295"/>
      <c r="AI121" s="293"/>
      <c r="AJ121" s="296"/>
      <c r="AK121" s="296"/>
    </row>
    <row r="122" spans="1:37" ht="408.75" customHeight="1" thickBot="1" thickTop="1">
      <c r="A122" s="488"/>
      <c r="B122" s="163">
        <v>13</v>
      </c>
      <c r="C122" s="493"/>
      <c r="D122" s="159" t="s">
        <v>637</v>
      </c>
      <c r="E122" s="142" t="s">
        <v>643</v>
      </c>
      <c r="F122" s="156" t="s">
        <v>114</v>
      </c>
      <c r="G122" s="156" t="s">
        <v>237</v>
      </c>
      <c r="H122" s="156" t="s">
        <v>237</v>
      </c>
      <c r="I122" s="142" t="s">
        <v>238</v>
      </c>
      <c r="J122" s="142" t="s">
        <v>116</v>
      </c>
      <c r="K122" s="142" t="s">
        <v>239</v>
      </c>
      <c r="L122" s="59">
        <v>1</v>
      </c>
      <c r="M122" s="142" t="s">
        <v>33</v>
      </c>
      <c r="N122" s="142" t="s">
        <v>34</v>
      </c>
      <c r="O122" s="142" t="s">
        <v>35</v>
      </c>
      <c r="P122" s="142" t="s">
        <v>36</v>
      </c>
      <c r="Q122" s="345">
        <v>12</v>
      </c>
      <c r="R122" s="345">
        <v>12</v>
      </c>
      <c r="S122" s="248">
        <f t="shared" si="5"/>
        <v>1</v>
      </c>
      <c r="T122" s="248">
        <f t="shared" si="6"/>
        <v>1</v>
      </c>
      <c r="U122" s="249" t="str">
        <f t="shared" si="7"/>
        <v>SATISFACTORIO</v>
      </c>
      <c r="V122" s="413" t="s">
        <v>734</v>
      </c>
      <c r="W122" s="250" t="s">
        <v>930</v>
      </c>
      <c r="X122" s="294"/>
      <c r="Y122" s="294"/>
      <c r="Z122" s="295"/>
      <c r="AA122" s="295"/>
      <c r="AB122" s="293"/>
      <c r="AC122" s="296"/>
      <c r="AD122" s="296"/>
      <c r="AE122" s="294"/>
      <c r="AF122" s="294"/>
      <c r="AG122" s="295"/>
      <c r="AH122" s="295"/>
      <c r="AI122" s="293"/>
      <c r="AJ122" s="296"/>
      <c r="AK122" s="296"/>
    </row>
    <row r="123" spans="1:37" ht="408.75" customHeight="1" thickBot="1" thickTop="1">
      <c r="A123" s="488"/>
      <c r="B123" s="163">
        <v>14</v>
      </c>
      <c r="C123" s="417" t="s">
        <v>27</v>
      </c>
      <c r="D123" s="142" t="s">
        <v>640</v>
      </c>
      <c r="E123" s="142" t="s">
        <v>647</v>
      </c>
      <c r="F123" s="421" t="s">
        <v>240</v>
      </c>
      <c r="G123" s="156" t="s">
        <v>64</v>
      </c>
      <c r="H123" s="156" t="s">
        <v>65</v>
      </c>
      <c r="I123" s="142" t="s">
        <v>241</v>
      </c>
      <c r="J123" s="417" t="s">
        <v>67</v>
      </c>
      <c r="K123" s="142" t="s">
        <v>242</v>
      </c>
      <c r="L123" s="59">
        <v>1</v>
      </c>
      <c r="M123" s="142" t="s">
        <v>33</v>
      </c>
      <c r="N123" s="142" t="s">
        <v>34</v>
      </c>
      <c r="O123" s="142" t="s">
        <v>35</v>
      </c>
      <c r="P123" s="142" t="s">
        <v>36</v>
      </c>
      <c r="Q123" s="345">
        <v>4</v>
      </c>
      <c r="R123" s="345">
        <v>4</v>
      </c>
      <c r="S123" s="248">
        <f t="shared" si="5"/>
        <v>1</v>
      </c>
      <c r="T123" s="248">
        <f t="shared" si="6"/>
        <v>1</v>
      </c>
      <c r="U123" s="249" t="str">
        <f t="shared" si="7"/>
        <v>SATISFACTORIO</v>
      </c>
      <c r="V123" s="402" t="s">
        <v>735</v>
      </c>
      <c r="W123" s="250" t="s">
        <v>870</v>
      </c>
      <c r="X123" s="294"/>
      <c r="Y123" s="294"/>
      <c r="Z123" s="295"/>
      <c r="AA123" s="295"/>
      <c r="AB123" s="293"/>
      <c r="AC123" s="296"/>
      <c r="AD123" s="296"/>
      <c r="AE123" s="294"/>
      <c r="AF123" s="294"/>
      <c r="AG123" s="295"/>
      <c r="AH123" s="295"/>
      <c r="AI123" s="293"/>
      <c r="AJ123" s="296"/>
      <c r="AK123" s="296"/>
    </row>
    <row r="124" spans="1:37" ht="321.75" customHeight="1" thickBot="1" thickTop="1">
      <c r="A124" s="488"/>
      <c r="B124" s="163">
        <v>15</v>
      </c>
      <c r="C124" s="417"/>
      <c r="D124" s="142" t="s">
        <v>640</v>
      </c>
      <c r="E124" s="142" t="s">
        <v>647</v>
      </c>
      <c r="F124" s="421"/>
      <c r="G124" s="156" t="s">
        <v>69</v>
      </c>
      <c r="H124" s="156" t="s">
        <v>69</v>
      </c>
      <c r="I124" s="142" t="s">
        <v>241</v>
      </c>
      <c r="J124" s="417"/>
      <c r="K124" s="142" t="s">
        <v>243</v>
      </c>
      <c r="L124" s="59">
        <v>1</v>
      </c>
      <c r="M124" s="142" t="s">
        <v>33</v>
      </c>
      <c r="N124" s="142" t="s">
        <v>34</v>
      </c>
      <c r="O124" s="142" t="s">
        <v>35</v>
      </c>
      <c r="P124" s="142" t="s">
        <v>36</v>
      </c>
      <c r="Q124" s="345">
        <v>3</v>
      </c>
      <c r="R124" s="345">
        <v>3</v>
      </c>
      <c r="S124" s="248">
        <f t="shared" si="5"/>
        <v>1</v>
      </c>
      <c r="T124" s="248">
        <f t="shared" si="6"/>
        <v>1</v>
      </c>
      <c r="U124" s="249" t="str">
        <f t="shared" si="7"/>
        <v>SATISFACTORIO</v>
      </c>
      <c r="V124" s="402" t="s">
        <v>736</v>
      </c>
      <c r="W124" s="380" t="s">
        <v>871</v>
      </c>
      <c r="X124" s="294"/>
      <c r="Y124" s="294"/>
      <c r="Z124" s="295"/>
      <c r="AA124" s="295"/>
      <c r="AB124" s="293"/>
      <c r="AC124" s="296"/>
      <c r="AD124" s="296"/>
      <c r="AE124" s="294"/>
      <c r="AF124" s="294"/>
      <c r="AG124" s="295"/>
      <c r="AH124" s="295"/>
      <c r="AI124" s="293"/>
      <c r="AJ124" s="296"/>
      <c r="AK124" s="296"/>
    </row>
    <row r="125" spans="1:37" ht="408.75" customHeight="1" thickBot="1" thickTop="1">
      <c r="A125" s="489"/>
      <c r="B125" s="60">
        <v>16</v>
      </c>
      <c r="C125" s="558"/>
      <c r="D125" s="158" t="s">
        <v>640</v>
      </c>
      <c r="E125" s="142" t="s">
        <v>647</v>
      </c>
      <c r="F125" s="559"/>
      <c r="G125" s="157" t="s">
        <v>244</v>
      </c>
      <c r="H125" s="157" t="s">
        <v>244</v>
      </c>
      <c r="I125" s="158" t="s">
        <v>241</v>
      </c>
      <c r="J125" s="558"/>
      <c r="K125" s="158" t="s">
        <v>245</v>
      </c>
      <c r="L125" s="61">
        <v>1</v>
      </c>
      <c r="M125" s="158" t="s">
        <v>33</v>
      </c>
      <c r="N125" s="158" t="s">
        <v>34</v>
      </c>
      <c r="O125" s="158" t="s">
        <v>35</v>
      </c>
      <c r="P125" s="158" t="s">
        <v>36</v>
      </c>
      <c r="Q125" s="345" t="s">
        <v>174</v>
      </c>
      <c r="R125" s="345" t="s">
        <v>174</v>
      </c>
      <c r="S125" s="248" t="s">
        <v>174</v>
      </c>
      <c r="T125" s="248" t="s">
        <v>174</v>
      </c>
      <c r="U125" s="249" t="s">
        <v>174</v>
      </c>
      <c r="V125" s="402" t="s">
        <v>737</v>
      </c>
      <c r="W125" s="250" t="s">
        <v>668</v>
      </c>
      <c r="X125" s="294"/>
      <c r="Y125" s="294"/>
      <c r="Z125" s="295"/>
      <c r="AA125" s="295"/>
      <c r="AB125" s="293"/>
      <c r="AC125" s="296"/>
      <c r="AD125" s="296"/>
      <c r="AE125" s="294"/>
      <c r="AF125" s="294"/>
      <c r="AG125" s="295"/>
      <c r="AH125" s="295"/>
      <c r="AI125" s="293"/>
      <c r="AJ125" s="296"/>
      <c r="AK125" s="296"/>
    </row>
    <row r="126" spans="1:37" ht="408.75" customHeight="1" thickBot="1" thickTop="1">
      <c r="A126" s="555" t="s">
        <v>269</v>
      </c>
      <c r="B126" s="62">
        <v>1</v>
      </c>
      <c r="C126" s="63" t="s">
        <v>270</v>
      </c>
      <c r="D126" s="63"/>
      <c r="E126" s="63"/>
      <c r="F126" s="64" t="s">
        <v>271</v>
      </c>
      <c r="G126" s="65" t="s">
        <v>450</v>
      </c>
      <c r="H126" s="65" t="s">
        <v>451</v>
      </c>
      <c r="I126" s="63" t="s">
        <v>272</v>
      </c>
      <c r="J126" s="63" t="s">
        <v>273</v>
      </c>
      <c r="K126" s="63" t="s">
        <v>274</v>
      </c>
      <c r="L126" s="297">
        <v>1</v>
      </c>
      <c r="M126" s="66" t="s">
        <v>33</v>
      </c>
      <c r="N126" s="66" t="s">
        <v>34</v>
      </c>
      <c r="O126" s="66" t="s">
        <v>35</v>
      </c>
      <c r="P126" s="66" t="s">
        <v>36</v>
      </c>
      <c r="Q126" s="364">
        <v>1</v>
      </c>
      <c r="R126" s="364">
        <v>1</v>
      </c>
      <c r="S126" s="251">
        <f t="shared" si="5"/>
        <v>1</v>
      </c>
      <c r="T126" s="251">
        <f t="shared" si="6"/>
        <v>1</v>
      </c>
      <c r="U126" s="252" t="str">
        <f t="shared" si="7"/>
        <v>SATISFACTORIO</v>
      </c>
      <c r="V126" s="381" t="s">
        <v>781</v>
      </c>
      <c r="W126" s="381" t="s">
        <v>931</v>
      </c>
      <c r="X126" s="299"/>
      <c r="Y126" s="299"/>
      <c r="Z126" s="300"/>
      <c r="AA126" s="300"/>
      <c r="AB126" s="298"/>
      <c r="AC126" s="301"/>
      <c r="AD126" s="301"/>
      <c r="AE126" s="299"/>
      <c r="AF126" s="299"/>
      <c r="AG126" s="300"/>
      <c r="AH126" s="300"/>
      <c r="AI126" s="298"/>
      <c r="AJ126" s="301"/>
      <c r="AK126" s="301"/>
    </row>
    <row r="127" spans="1:37" ht="408.75" customHeight="1" thickBot="1" thickTop="1">
      <c r="A127" s="556"/>
      <c r="B127" s="67">
        <v>2</v>
      </c>
      <c r="C127" s="152" t="s">
        <v>27</v>
      </c>
      <c r="D127" s="152" t="s">
        <v>637</v>
      </c>
      <c r="E127" s="152" t="s">
        <v>643</v>
      </c>
      <c r="F127" s="153" t="s">
        <v>275</v>
      </c>
      <c r="G127" s="68" t="s">
        <v>452</v>
      </c>
      <c r="H127" s="68" t="s">
        <v>453</v>
      </c>
      <c r="I127" s="152" t="s">
        <v>276</v>
      </c>
      <c r="J127" s="152" t="s">
        <v>277</v>
      </c>
      <c r="K127" s="152" t="s">
        <v>278</v>
      </c>
      <c r="L127" s="73">
        <v>1</v>
      </c>
      <c r="M127" s="69" t="s">
        <v>33</v>
      </c>
      <c r="N127" s="69" t="s">
        <v>34</v>
      </c>
      <c r="O127" s="69" t="s">
        <v>35</v>
      </c>
      <c r="P127" s="69" t="s">
        <v>36</v>
      </c>
      <c r="Q127" s="364">
        <v>2</v>
      </c>
      <c r="R127" s="364">
        <v>2</v>
      </c>
      <c r="S127" s="251">
        <f t="shared" si="5"/>
        <v>1</v>
      </c>
      <c r="T127" s="251">
        <f t="shared" si="6"/>
        <v>1</v>
      </c>
      <c r="U127" s="252" t="str">
        <f t="shared" si="7"/>
        <v>SATISFACTORIO</v>
      </c>
      <c r="V127" s="381" t="s">
        <v>782</v>
      </c>
      <c r="W127" s="414" t="s">
        <v>932</v>
      </c>
      <c r="X127" s="299"/>
      <c r="Y127" s="299"/>
      <c r="Z127" s="300"/>
      <c r="AA127" s="300"/>
      <c r="AB127" s="298"/>
      <c r="AC127" s="301"/>
      <c r="AD127" s="301"/>
      <c r="AE127" s="299"/>
      <c r="AF127" s="299"/>
      <c r="AG127" s="300"/>
      <c r="AH127" s="300"/>
      <c r="AI127" s="298"/>
      <c r="AJ127" s="301"/>
      <c r="AK127" s="301"/>
    </row>
    <row r="128" spans="1:37" ht="408.75" customHeight="1" thickBot="1" thickTop="1">
      <c r="A128" s="556"/>
      <c r="B128" s="67">
        <v>3</v>
      </c>
      <c r="C128" s="550" t="s">
        <v>270</v>
      </c>
      <c r="D128" s="152" t="s">
        <v>637</v>
      </c>
      <c r="E128" s="152" t="s">
        <v>643</v>
      </c>
      <c r="F128" s="153" t="s">
        <v>279</v>
      </c>
      <c r="G128" s="68" t="s">
        <v>280</v>
      </c>
      <c r="H128" s="68" t="s">
        <v>280</v>
      </c>
      <c r="I128" s="152" t="s">
        <v>281</v>
      </c>
      <c r="J128" s="152" t="s">
        <v>282</v>
      </c>
      <c r="K128" s="152" t="s">
        <v>283</v>
      </c>
      <c r="L128" s="73">
        <v>1</v>
      </c>
      <c r="M128" s="69" t="s">
        <v>33</v>
      </c>
      <c r="N128" s="69" t="s">
        <v>34</v>
      </c>
      <c r="O128" s="69" t="s">
        <v>35</v>
      </c>
      <c r="P128" s="69" t="s">
        <v>36</v>
      </c>
      <c r="Q128" s="364">
        <v>1</v>
      </c>
      <c r="R128" s="364">
        <v>1</v>
      </c>
      <c r="S128" s="251">
        <f t="shared" si="5"/>
        <v>1</v>
      </c>
      <c r="T128" s="251">
        <f t="shared" si="6"/>
        <v>1</v>
      </c>
      <c r="U128" s="252" t="str">
        <f t="shared" si="7"/>
        <v>SATISFACTORIO</v>
      </c>
      <c r="V128" s="381" t="s">
        <v>783</v>
      </c>
      <c r="W128" s="381" t="s">
        <v>933</v>
      </c>
      <c r="X128" s="299"/>
      <c r="Y128" s="299"/>
      <c r="Z128" s="300"/>
      <c r="AA128" s="300"/>
      <c r="AB128" s="298"/>
      <c r="AC128" s="301"/>
      <c r="AD128" s="301"/>
      <c r="AE128" s="299"/>
      <c r="AF128" s="299"/>
      <c r="AG128" s="300"/>
      <c r="AH128" s="300"/>
      <c r="AI128" s="298"/>
      <c r="AJ128" s="301"/>
      <c r="AK128" s="301"/>
    </row>
    <row r="129" spans="1:37" ht="408.75" customHeight="1" thickBot="1" thickTop="1">
      <c r="A129" s="556"/>
      <c r="B129" s="67">
        <v>4</v>
      </c>
      <c r="C129" s="550"/>
      <c r="D129" s="152" t="s">
        <v>637</v>
      </c>
      <c r="E129" s="152" t="s">
        <v>643</v>
      </c>
      <c r="F129" s="153" t="s">
        <v>284</v>
      </c>
      <c r="G129" s="68" t="s">
        <v>313</v>
      </c>
      <c r="H129" s="70" t="s">
        <v>285</v>
      </c>
      <c r="I129" s="152" t="s">
        <v>286</v>
      </c>
      <c r="J129" s="152" t="s">
        <v>287</v>
      </c>
      <c r="K129" s="152" t="s">
        <v>288</v>
      </c>
      <c r="L129" s="73">
        <v>1</v>
      </c>
      <c r="M129" s="69" t="s">
        <v>33</v>
      </c>
      <c r="N129" s="69" t="s">
        <v>34</v>
      </c>
      <c r="O129" s="69" t="s">
        <v>35</v>
      </c>
      <c r="P129" s="69" t="s">
        <v>36</v>
      </c>
      <c r="Q129" s="364">
        <v>2</v>
      </c>
      <c r="R129" s="364">
        <v>2</v>
      </c>
      <c r="S129" s="251">
        <f t="shared" si="5"/>
        <v>1</v>
      </c>
      <c r="T129" s="251">
        <f t="shared" si="6"/>
        <v>1</v>
      </c>
      <c r="U129" s="252" t="str">
        <f t="shared" si="7"/>
        <v>SATISFACTORIO</v>
      </c>
      <c r="V129" s="381" t="s">
        <v>784</v>
      </c>
      <c r="W129" s="381" t="s">
        <v>934</v>
      </c>
      <c r="X129" s="299"/>
      <c r="Y129" s="299"/>
      <c r="Z129" s="300"/>
      <c r="AA129" s="300"/>
      <c r="AB129" s="298"/>
      <c r="AC129" s="301"/>
      <c r="AD129" s="301"/>
      <c r="AE129" s="299"/>
      <c r="AF129" s="299"/>
      <c r="AG129" s="300"/>
      <c r="AH129" s="300"/>
      <c r="AI129" s="298"/>
      <c r="AJ129" s="301"/>
      <c r="AK129" s="301"/>
    </row>
    <row r="130" spans="1:37" ht="408.75" customHeight="1" thickBot="1" thickTop="1">
      <c r="A130" s="556"/>
      <c r="B130" s="67">
        <v>5</v>
      </c>
      <c r="C130" s="550"/>
      <c r="D130" s="152" t="s">
        <v>637</v>
      </c>
      <c r="E130" s="152" t="s">
        <v>643</v>
      </c>
      <c r="F130" s="153" t="s">
        <v>289</v>
      </c>
      <c r="G130" s="68" t="s">
        <v>290</v>
      </c>
      <c r="H130" s="68" t="s">
        <v>290</v>
      </c>
      <c r="I130" s="152" t="s">
        <v>276</v>
      </c>
      <c r="J130" s="152" t="s">
        <v>291</v>
      </c>
      <c r="K130" s="152" t="s">
        <v>292</v>
      </c>
      <c r="L130" s="73">
        <v>1</v>
      </c>
      <c r="M130" s="69" t="s">
        <v>33</v>
      </c>
      <c r="N130" s="69" t="s">
        <v>34</v>
      </c>
      <c r="O130" s="69" t="s">
        <v>35</v>
      </c>
      <c r="P130" s="69" t="s">
        <v>36</v>
      </c>
      <c r="Q130" s="364">
        <v>68</v>
      </c>
      <c r="R130" s="364">
        <v>68</v>
      </c>
      <c r="S130" s="251">
        <f t="shared" si="5"/>
        <v>1</v>
      </c>
      <c r="T130" s="251">
        <f t="shared" si="6"/>
        <v>1</v>
      </c>
      <c r="U130" s="252" t="str">
        <f t="shared" si="7"/>
        <v>SATISFACTORIO</v>
      </c>
      <c r="V130" s="381" t="s">
        <v>785</v>
      </c>
      <c r="W130" s="381" t="s">
        <v>935</v>
      </c>
      <c r="X130" s="299"/>
      <c r="Y130" s="299"/>
      <c r="Z130" s="300"/>
      <c r="AA130" s="300"/>
      <c r="AB130" s="298"/>
      <c r="AC130" s="301"/>
      <c r="AD130" s="301"/>
      <c r="AE130" s="299"/>
      <c r="AF130" s="299"/>
      <c r="AG130" s="300"/>
      <c r="AH130" s="300"/>
      <c r="AI130" s="298"/>
      <c r="AJ130" s="301"/>
      <c r="AK130" s="301"/>
    </row>
    <row r="131" spans="1:37" ht="408.75" customHeight="1" thickBot="1" thickTop="1">
      <c r="A131" s="556"/>
      <c r="B131" s="67">
        <v>6</v>
      </c>
      <c r="C131" s="152" t="s">
        <v>270</v>
      </c>
      <c r="D131" s="152" t="s">
        <v>637</v>
      </c>
      <c r="E131" s="152" t="s">
        <v>643</v>
      </c>
      <c r="F131" s="153" t="s">
        <v>309</v>
      </c>
      <c r="G131" s="71" t="s">
        <v>454</v>
      </c>
      <c r="H131" s="72" t="s">
        <v>455</v>
      </c>
      <c r="I131" s="152" t="s">
        <v>310</v>
      </c>
      <c r="J131" s="152" t="s">
        <v>311</v>
      </c>
      <c r="K131" s="152" t="s">
        <v>312</v>
      </c>
      <c r="L131" s="73">
        <v>1</v>
      </c>
      <c r="M131" s="69" t="s">
        <v>33</v>
      </c>
      <c r="N131" s="69" t="s">
        <v>34</v>
      </c>
      <c r="O131" s="69" t="s">
        <v>35</v>
      </c>
      <c r="P131" s="69" t="s">
        <v>36</v>
      </c>
      <c r="Q131" s="364">
        <v>2</v>
      </c>
      <c r="R131" s="364">
        <v>2</v>
      </c>
      <c r="S131" s="251">
        <f t="shared" si="5"/>
        <v>1</v>
      </c>
      <c r="T131" s="251">
        <f t="shared" si="6"/>
        <v>1</v>
      </c>
      <c r="U131" s="252" t="str">
        <f t="shared" si="7"/>
        <v>SATISFACTORIO</v>
      </c>
      <c r="V131" s="381" t="s">
        <v>786</v>
      </c>
      <c r="W131" s="381" t="s">
        <v>936</v>
      </c>
      <c r="X131" s="299"/>
      <c r="Y131" s="299"/>
      <c r="Z131" s="300"/>
      <c r="AA131" s="300"/>
      <c r="AB131" s="298"/>
      <c r="AC131" s="301"/>
      <c r="AD131" s="301"/>
      <c r="AE131" s="299"/>
      <c r="AF131" s="299"/>
      <c r="AG131" s="300"/>
      <c r="AH131" s="300"/>
      <c r="AI131" s="298"/>
      <c r="AJ131" s="301"/>
      <c r="AK131" s="301"/>
    </row>
    <row r="132" spans="1:37" ht="408.75" customHeight="1" thickBot="1" thickTop="1">
      <c r="A132" s="556"/>
      <c r="B132" s="67">
        <v>7</v>
      </c>
      <c r="C132" s="152" t="s">
        <v>27</v>
      </c>
      <c r="D132" s="152" t="s">
        <v>640</v>
      </c>
      <c r="E132" s="152" t="s">
        <v>647</v>
      </c>
      <c r="F132" s="153" t="s">
        <v>293</v>
      </c>
      <c r="G132" s="153" t="s">
        <v>294</v>
      </c>
      <c r="H132" s="153" t="s">
        <v>294</v>
      </c>
      <c r="I132" s="143" t="s">
        <v>295</v>
      </c>
      <c r="J132" s="143" t="s">
        <v>296</v>
      </c>
      <c r="K132" s="143" t="s">
        <v>297</v>
      </c>
      <c r="L132" s="74">
        <v>1</v>
      </c>
      <c r="M132" s="69" t="s">
        <v>33</v>
      </c>
      <c r="N132" s="69" t="s">
        <v>34</v>
      </c>
      <c r="O132" s="69" t="s">
        <v>35</v>
      </c>
      <c r="P132" s="69" t="s">
        <v>36</v>
      </c>
      <c r="Q132" s="364">
        <v>1</v>
      </c>
      <c r="R132" s="364">
        <v>1</v>
      </c>
      <c r="S132" s="251">
        <f t="shared" si="5"/>
        <v>1</v>
      </c>
      <c r="T132" s="251">
        <f t="shared" si="6"/>
        <v>1</v>
      </c>
      <c r="U132" s="252" t="str">
        <f t="shared" si="7"/>
        <v>SATISFACTORIO</v>
      </c>
      <c r="V132" s="381" t="s">
        <v>787</v>
      </c>
      <c r="W132" s="381" t="s">
        <v>937</v>
      </c>
      <c r="X132" s="299"/>
      <c r="Y132" s="299"/>
      <c r="Z132" s="300"/>
      <c r="AA132" s="300"/>
      <c r="AB132" s="298"/>
      <c r="AC132" s="301"/>
      <c r="AD132" s="301"/>
      <c r="AE132" s="299"/>
      <c r="AF132" s="299"/>
      <c r="AG132" s="300"/>
      <c r="AH132" s="300"/>
      <c r="AI132" s="298"/>
      <c r="AJ132" s="301"/>
      <c r="AK132" s="301"/>
    </row>
    <row r="133" spans="1:37" ht="408.75" customHeight="1" thickBot="1" thickTop="1">
      <c r="A133" s="556"/>
      <c r="B133" s="67">
        <v>8</v>
      </c>
      <c r="C133" s="152" t="s">
        <v>270</v>
      </c>
      <c r="D133" s="152" t="s">
        <v>637</v>
      </c>
      <c r="E133" s="152" t="s">
        <v>643</v>
      </c>
      <c r="F133" s="153" t="s">
        <v>114</v>
      </c>
      <c r="G133" s="153" t="s">
        <v>237</v>
      </c>
      <c r="H133" s="153" t="s">
        <v>237</v>
      </c>
      <c r="I133" s="143" t="s">
        <v>302</v>
      </c>
      <c r="J133" s="143" t="s">
        <v>116</v>
      </c>
      <c r="K133" s="143" t="s">
        <v>239</v>
      </c>
      <c r="L133" s="74">
        <v>1</v>
      </c>
      <c r="M133" s="69" t="s">
        <v>33</v>
      </c>
      <c r="N133" s="69" t="s">
        <v>34</v>
      </c>
      <c r="O133" s="69" t="s">
        <v>35</v>
      </c>
      <c r="P133" s="69" t="s">
        <v>36</v>
      </c>
      <c r="Q133" s="364" t="s">
        <v>174</v>
      </c>
      <c r="R133" s="364" t="s">
        <v>174</v>
      </c>
      <c r="S133" s="251" t="s">
        <v>174</v>
      </c>
      <c r="T133" s="251" t="s">
        <v>174</v>
      </c>
      <c r="U133" s="252" t="s">
        <v>174</v>
      </c>
      <c r="V133" s="381" t="s">
        <v>788</v>
      </c>
      <c r="W133" s="381" t="s">
        <v>938</v>
      </c>
      <c r="X133" s="299"/>
      <c r="Y133" s="299"/>
      <c r="Z133" s="300"/>
      <c r="AA133" s="300"/>
      <c r="AB133" s="298"/>
      <c r="AC133" s="301"/>
      <c r="AD133" s="301"/>
      <c r="AE133" s="299"/>
      <c r="AF133" s="299"/>
      <c r="AG133" s="300"/>
      <c r="AH133" s="300"/>
      <c r="AI133" s="298"/>
      <c r="AJ133" s="301"/>
      <c r="AK133" s="301"/>
    </row>
    <row r="134" spans="1:37" ht="408.75" customHeight="1" thickBot="1" thickTop="1">
      <c r="A134" s="556"/>
      <c r="B134" s="67">
        <v>9</v>
      </c>
      <c r="C134" s="152" t="s">
        <v>270</v>
      </c>
      <c r="D134" s="152" t="s">
        <v>637</v>
      </c>
      <c r="E134" s="152" t="s">
        <v>643</v>
      </c>
      <c r="F134" s="153" t="s">
        <v>304</v>
      </c>
      <c r="G134" s="153" t="s">
        <v>456</v>
      </c>
      <c r="H134" s="153" t="s">
        <v>305</v>
      </c>
      <c r="I134" s="143" t="s">
        <v>306</v>
      </c>
      <c r="J134" s="143" t="s">
        <v>307</v>
      </c>
      <c r="K134" s="143" t="s">
        <v>308</v>
      </c>
      <c r="L134" s="74">
        <v>1</v>
      </c>
      <c r="M134" s="69" t="s">
        <v>33</v>
      </c>
      <c r="N134" s="69" t="s">
        <v>34</v>
      </c>
      <c r="O134" s="69" t="s">
        <v>35</v>
      </c>
      <c r="P134" s="69" t="s">
        <v>36</v>
      </c>
      <c r="Q134" s="364">
        <v>3</v>
      </c>
      <c r="R134" s="364">
        <v>3</v>
      </c>
      <c r="S134" s="251">
        <f t="shared" si="5"/>
        <v>1</v>
      </c>
      <c r="T134" s="251">
        <f t="shared" si="6"/>
        <v>1</v>
      </c>
      <c r="U134" s="252" t="str">
        <f t="shared" si="7"/>
        <v>SATISFACTORIO</v>
      </c>
      <c r="V134" s="381" t="s">
        <v>789</v>
      </c>
      <c r="W134" s="381" t="s">
        <v>939</v>
      </c>
      <c r="X134" s="299"/>
      <c r="Y134" s="299"/>
      <c r="Z134" s="300"/>
      <c r="AA134" s="300"/>
      <c r="AB134" s="298"/>
      <c r="AC134" s="301"/>
      <c r="AD134" s="301"/>
      <c r="AE134" s="299"/>
      <c r="AF134" s="299"/>
      <c r="AG134" s="300"/>
      <c r="AH134" s="300"/>
      <c r="AI134" s="298"/>
      <c r="AJ134" s="301"/>
      <c r="AK134" s="301"/>
    </row>
    <row r="135" spans="1:37" ht="408.75" customHeight="1" thickBot="1" thickTop="1">
      <c r="A135" s="556"/>
      <c r="B135" s="67">
        <v>10</v>
      </c>
      <c r="C135" s="75" t="s">
        <v>27</v>
      </c>
      <c r="D135" s="75" t="s">
        <v>635</v>
      </c>
      <c r="E135" s="75" t="s">
        <v>636</v>
      </c>
      <c r="F135" s="76" t="s">
        <v>354</v>
      </c>
      <c r="G135" s="76" t="s">
        <v>355</v>
      </c>
      <c r="H135" s="76" t="s">
        <v>355</v>
      </c>
      <c r="I135" s="75" t="s">
        <v>306</v>
      </c>
      <c r="J135" s="75" t="s">
        <v>356</v>
      </c>
      <c r="K135" s="75" t="s">
        <v>357</v>
      </c>
      <c r="L135" s="77">
        <v>1</v>
      </c>
      <c r="M135" s="78" t="s">
        <v>33</v>
      </c>
      <c r="N135" s="78" t="s">
        <v>34</v>
      </c>
      <c r="O135" s="78" t="s">
        <v>35</v>
      </c>
      <c r="P135" s="78" t="s">
        <v>36</v>
      </c>
      <c r="Q135" s="364">
        <v>802</v>
      </c>
      <c r="R135" s="364">
        <v>802</v>
      </c>
      <c r="S135" s="251">
        <f t="shared" si="5"/>
        <v>1</v>
      </c>
      <c r="T135" s="251">
        <f t="shared" si="6"/>
        <v>1</v>
      </c>
      <c r="U135" s="252" t="str">
        <f t="shared" si="7"/>
        <v>SATISFACTORIO</v>
      </c>
      <c r="V135" s="381" t="s">
        <v>790</v>
      </c>
      <c r="W135" s="381" t="s">
        <v>940</v>
      </c>
      <c r="X135" s="299"/>
      <c r="Y135" s="299"/>
      <c r="Z135" s="300"/>
      <c r="AA135" s="300"/>
      <c r="AB135" s="298"/>
      <c r="AC135" s="301"/>
      <c r="AD135" s="301"/>
      <c r="AE135" s="299"/>
      <c r="AF135" s="299"/>
      <c r="AG135" s="300"/>
      <c r="AH135" s="300"/>
      <c r="AI135" s="298"/>
      <c r="AJ135" s="301"/>
      <c r="AK135" s="301"/>
    </row>
    <row r="136" spans="1:37" ht="408.75" customHeight="1" thickBot="1" thickTop="1">
      <c r="A136" s="556"/>
      <c r="B136" s="67">
        <v>11</v>
      </c>
      <c r="C136" s="75" t="s">
        <v>27</v>
      </c>
      <c r="D136" s="75" t="s">
        <v>635</v>
      </c>
      <c r="E136" s="75" t="s">
        <v>636</v>
      </c>
      <c r="F136" s="76" t="s">
        <v>358</v>
      </c>
      <c r="G136" s="76" t="s">
        <v>359</v>
      </c>
      <c r="H136" s="76" t="s">
        <v>359</v>
      </c>
      <c r="I136" s="75" t="s">
        <v>301</v>
      </c>
      <c r="J136" s="75" t="s">
        <v>360</v>
      </c>
      <c r="K136" s="75" t="s">
        <v>361</v>
      </c>
      <c r="L136" s="77">
        <v>1</v>
      </c>
      <c r="M136" s="78" t="s">
        <v>33</v>
      </c>
      <c r="N136" s="78" t="s">
        <v>34</v>
      </c>
      <c r="O136" s="78" t="s">
        <v>35</v>
      </c>
      <c r="P136" s="78" t="s">
        <v>36</v>
      </c>
      <c r="Q136" s="364">
        <v>1</v>
      </c>
      <c r="R136" s="364">
        <v>1</v>
      </c>
      <c r="S136" s="251">
        <f t="shared" si="5"/>
        <v>1</v>
      </c>
      <c r="T136" s="251">
        <f t="shared" si="6"/>
        <v>1</v>
      </c>
      <c r="U136" s="252" t="str">
        <f t="shared" si="7"/>
        <v>SATISFACTORIO</v>
      </c>
      <c r="V136" s="381" t="s">
        <v>791</v>
      </c>
      <c r="W136" s="381" t="s">
        <v>941</v>
      </c>
      <c r="X136" s="299"/>
      <c r="Y136" s="299"/>
      <c r="Z136" s="300"/>
      <c r="AA136" s="300"/>
      <c r="AB136" s="298"/>
      <c r="AC136" s="301"/>
      <c r="AD136" s="301"/>
      <c r="AE136" s="299"/>
      <c r="AF136" s="299"/>
      <c r="AG136" s="300"/>
      <c r="AH136" s="300"/>
      <c r="AI136" s="298"/>
      <c r="AJ136" s="301"/>
      <c r="AK136" s="301"/>
    </row>
    <row r="137" spans="1:37" ht="408.75" customHeight="1" thickBot="1" thickTop="1">
      <c r="A137" s="556"/>
      <c r="B137" s="67">
        <v>12</v>
      </c>
      <c r="C137" s="550" t="s">
        <v>27</v>
      </c>
      <c r="D137" s="152" t="s">
        <v>635</v>
      </c>
      <c r="E137" s="152" t="s">
        <v>636</v>
      </c>
      <c r="F137" s="153" t="s">
        <v>28</v>
      </c>
      <c r="G137" s="153" t="s">
        <v>29</v>
      </c>
      <c r="H137" s="153" t="s">
        <v>29</v>
      </c>
      <c r="I137" s="152" t="s">
        <v>299</v>
      </c>
      <c r="J137" s="143" t="s">
        <v>31</v>
      </c>
      <c r="K137" s="143" t="s">
        <v>32</v>
      </c>
      <c r="L137" s="74">
        <v>1</v>
      </c>
      <c r="M137" s="69" t="s">
        <v>33</v>
      </c>
      <c r="N137" s="69" t="s">
        <v>34</v>
      </c>
      <c r="O137" s="69" t="s">
        <v>35</v>
      </c>
      <c r="P137" s="69" t="s">
        <v>36</v>
      </c>
      <c r="Q137" s="364" t="s">
        <v>174</v>
      </c>
      <c r="R137" s="364" t="s">
        <v>174</v>
      </c>
      <c r="S137" s="251" t="s">
        <v>174</v>
      </c>
      <c r="T137" s="251" t="s">
        <v>174</v>
      </c>
      <c r="U137" s="252" t="s">
        <v>174</v>
      </c>
      <c r="V137" s="381" t="s">
        <v>792</v>
      </c>
      <c r="W137" s="381" t="s">
        <v>942</v>
      </c>
      <c r="X137" s="299"/>
      <c r="Y137" s="299"/>
      <c r="Z137" s="300"/>
      <c r="AA137" s="300"/>
      <c r="AB137" s="298"/>
      <c r="AC137" s="301"/>
      <c r="AD137" s="301"/>
      <c r="AE137" s="299"/>
      <c r="AF137" s="299"/>
      <c r="AG137" s="300"/>
      <c r="AH137" s="300"/>
      <c r="AI137" s="298"/>
      <c r="AJ137" s="301"/>
      <c r="AK137" s="301"/>
    </row>
    <row r="138" spans="1:37" ht="408.75" customHeight="1" thickBot="1" thickTop="1">
      <c r="A138" s="556"/>
      <c r="B138" s="67">
        <v>13</v>
      </c>
      <c r="C138" s="550"/>
      <c r="D138" s="152" t="s">
        <v>635</v>
      </c>
      <c r="E138" s="152" t="s">
        <v>636</v>
      </c>
      <c r="F138" s="153" t="s">
        <v>58</v>
      </c>
      <c r="G138" s="153" t="s">
        <v>59</v>
      </c>
      <c r="H138" s="153" t="s">
        <v>59</v>
      </c>
      <c r="I138" s="152" t="s">
        <v>298</v>
      </c>
      <c r="J138" s="143" t="s">
        <v>61</v>
      </c>
      <c r="K138" s="143" t="s">
        <v>62</v>
      </c>
      <c r="L138" s="74">
        <v>1</v>
      </c>
      <c r="M138" s="69" t="s">
        <v>33</v>
      </c>
      <c r="N138" s="69" t="s">
        <v>34</v>
      </c>
      <c r="O138" s="69" t="s">
        <v>35</v>
      </c>
      <c r="P138" s="69" t="s">
        <v>36</v>
      </c>
      <c r="Q138" s="364" t="s">
        <v>174</v>
      </c>
      <c r="R138" s="364" t="s">
        <v>174</v>
      </c>
      <c r="S138" s="251" t="s">
        <v>174</v>
      </c>
      <c r="T138" s="251" t="s">
        <v>174</v>
      </c>
      <c r="U138" s="252" t="s">
        <v>174</v>
      </c>
      <c r="V138" s="381" t="s">
        <v>793</v>
      </c>
      <c r="W138" s="381" t="s">
        <v>943</v>
      </c>
      <c r="X138" s="299"/>
      <c r="Y138" s="299"/>
      <c r="Z138" s="300"/>
      <c r="AA138" s="300"/>
      <c r="AB138" s="298"/>
      <c r="AC138" s="301"/>
      <c r="AD138" s="301"/>
      <c r="AE138" s="299"/>
      <c r="AF138" s="299"/>
      <c r="AG138" s="300"/>
      <c r="AH138" s="300"/>
      <c r="AI138" s="298"/>
      <c r="AJ138" s="301"/>
      <c r="AK138" s="301"/>
    </row>
    <row r="139" spans="1:37" ht="408.75" customHeight="1" thickBot="1" thickTop="1">
      <c r="A139" s="556"/>
      <c r="B139" s="67">
        <v>14</v>
      </c>
      <c r="C139" s="152" t="s">
        <v>190</v>
      </c>
      <c r="D139" s="152" t="s">
        <v>635</v>
      </c>
      <c r="E139" s="152" t="s">
        <v>636</v>
      </c>
      <c r="F139" s="153" t="s">
        <v>300</v>
      </c>
      <c r="G139" s="153" t="s">
        <v>383</v>
      </c>
      <c r="H139" s="153"/>
      <c r="I139" s="143" t="s">
        <v>301</v>
      </c>
      <c r="J139" s="143" t="s">
        <v>75</v>
      </c>
      <c r="K139" s="143" t="s">
        <v>76</v>
      </c>
      <c r="L139" s="74">
        <v>1</v>
      </c>
      <c r="M139" s="69" t="s">
        <v>33</v>
      </c>
      <c r="N139" s="69" t="s">
        <v>34</v>
      </c>
      <c r="O139" s="69" t="s">
        <v>35</v>
      </c>
      <c r="P139" s="69" t="s">
        <v>36</v>
      </c>
      <c r="Q139" s="364">
        <v>65</v>
      </c>
      <c r="R139" s="364">
        <v>65</v>
      </c>
      <c r="S139" s="251">
        <f t="shared" si="5"/>
        <v>1</v>
      </c>
      <c r="T139" s="251">
        <f t="shared" si="6"/>
        <v>1</v>
      </c>
      <c r="U139" s="252" t="str">
        <f t="shared" si="7"/>
        <v>SATISFACTORIO</v>
      </c>
      <c r="V139" s="381" t="s">
        <v>944</v>
      </c>
      <c r="W139" s="381" t="s">
        <v>945</v>
      </c>
      <c r="X139" s="299"/>
      <c r="Y139" s="299"/>
      <c r="Z139" s="300"/>
      <c r="AA139" s="300"/>
      <c r="AB139" s="298"/>
      <c r="AC139" s="301"/>
      <c r="AD139" s="301"/>
      <c r="AE139" s="299"/>
      <c r="AF139" s="299"/>
      <c r="AG139" s="300"/>
      <c r="AH139" s="300"/>
      <c r="AI139" s="298"/>
      <c r="AJ139" s="301"/>
      <c r="AK139" s="301"/>
    </row>
    <row r="140" spans="1:37" ht="408.75" customHeight="1" thickBot="1" thickTop="1">
      <c r="A140" s="556"/>
      <c r="B140" s="67">
        <v>15</v>
      </c>
      <c r="C140" s="550" t="s">
        <v>27</v>
      </c>
      <c r="D140" s="152" t="s">
        <v>640</v>
      </c>
      <c r="E140" s="152" t="s">
        <v>647</v>
      </c>
      <c r="F140" s="422" t="s">
        <v>63</v>
      </c>
      <c r="G140" s="153" t="s">
        <v>64</v>
      </c>
      <c r="H140" s="153" t="s">
        <v>65</v>
      </c>
      <c r="I140" s="143" t="s">
        <v>303</v>
      </c>
      <c r="J140" s="546" t="s">
        <v>67</v>
      </c>
      <c r="K140" s="143" t="s">
        <v>68</v>
      </c>
      <c r="L140" s="74">
        <v>1</v>
      </c>
      <c r="M140" s="69" t="s">
        <v>33</v>
      </c>
      <c r="N140" s="69" t="s">
        <v>34</v>
      </c>
      <c r="O140" s="69" t="s">
        <v>35</v>
      </c>
      <c r="P140" s="69" t="s">
        <v>36</v>
      </c>
      <c r="Q140" s="364">
        <v>7</v>
      </c>
      <c r="R140" s="364">
        <v>7</v>
      </c>
      <c r="S140" s="251">
        <f t="shared" si="5"/>
        <v>1</v>
      </c>
      <c r="T140" s="251">
        <f t="shared" si="6"/>
        <v>1</v>
      </c>
      <c r="U140" s="252" t="str">
        <f t="shared" si="7"/>
        <v>SATISFACTORIO</v>
      </c>
      <c r="V140" s="381" t="s">
        <v>794</v>
      </c>
      <c r="W140" s="381" t="s">
        <v>946</v>
      </c>
      <c r="X140" s="299"/>
      <c r="Y140" s="299"/>
      <c r="Z140" s="300"/>
      <c r="AA140" s="300"/>
      <c r="AB140" s="298"/>
      <c r="AC140" s="301"/>
      <c r="AD140" s="301"/>
      <c r="AE140" s="299"/>
      <c r="AF140" s="299"/>
      <c r="AG140" s="300"/>
      <c r="AH140" s="300"/>
      <c r="AI140" s="298"/>
      <c r="AJ140" s="301"/>
      <c r="AK140" s="301"/>
    </row>
    <row r="141" spans="1:37" ht="408.75" customHeight="1" thickBot="1" thickTop="1">
      <c r="A141" s="556"/>
      <c r="B141" s="67">
        <v>16</v>
      </c>
      <c r="C141" s="550"/>
      <c r="D141" s="152" t="s">
        <v>640</v>
      </c>
      <c r="E141" s="152" t="s">
        <v>647</v>
      </c>
      <c r="F141" s="422"/>
      <c r="G141" s="153" t="s">
        <v>69</v>
      </c>
      <c r="H141" s="153" t="s">
        <v>69</v>
      </c>
      <c r="I141" s="143" t="s">
        <v>303</v>
      </c>
      <c r="J141" s="546"/>
      <c r="K141" s="143" t="s">
        <v>70</v>
      </c>
      <c r="L141" s="74">
        <v>1</v>
      </c>
      <c r="M141" s="69" t="s">
        <v>33</v>
      </c>
      <c r="N141" s="69" t="s">
        <v>34</v>
      </c>
      <c r="O141" s="69" t="s">
        <v>35</v>
      </c>
      <c r="P141" s="69" t="s">
        <v>36</v>
      </c>
      <c r="Q141" s="364">
        <v>7</v>
      </c>
      <c r="R141" s="364">
        <v>7</v>
      </c>
      <c r="S141" s="251">
        <f t="shared" si="5"/>
        <v>1</v>
      </c>
      <c r="T141" s="251">
        <f t="shared" si="6"/>
        <v>1</v>
      </c>
      <c r="U141" s="252" t="str">
        <f t="shared" si="7"/>
        <v>SATISFACTORIO</v>
      </c>
      <c r="V141" s="381" t="s">
        <v>795</v>
      </c>
      <c r="W141" s="381" t="s">
        <v>947</v>
      </c>
      <c r="X141" s="299"/>
      <c r="Y141" s="299"/>
      <c r="Z141" s="300"/>
      <c r="AA141" s="300"/>
      <c r="AB141" s="298"/>
      <c r="AC141" s="301"/>
      <c r="AD141" s="301"/>
      <c r="AE141" s="299"/>
      <c r="AF141" s="299"/>
      <c r="AG141" s="300"/>
      <c r="AH141" s="300"/>
      <c r="AI141" s="298"/>
      <c r="AJ141" s="301"/>
      <c r="AK141" s="301"/>
    </row>
    <row r="142" spans="1:37" ht="408.75" customHeight="1" thickBot="1" thickTop="1">
      <c r="A142" s="557"/>
      <c r="B142" s="79">
        <v>17</v>
      </c>
      <c r="C142" s="551"/>
      <c r="D142" s="152" t="s">
        <v>640</v>
      </c>
      <c r="E142" s="152" t="s">
        <v>647</v>
      </c>
      <c r="F142" s="423"/>
      <c r="G142" s="154" t="s">
        <v>71</v>
      </c>
      <c r="H142" s="154" t="s">
        <v>71</v>
      </c>
      <c r="I142" s="144" t="s">
        <v>303</v>
      </c>
      <c r="J142" s="547"/>
      <c r="K142" s="144" t="s">
        <v>72</v>
      </c>
      <c r="L142" s="302">
        <v>1</v>
      </c>
      <c r="M142" s="80" t="s">
        <v>33</v>
      </c>
      <c r="N142" s="80" t="s">
        <v>34</v>
      </c>
      <c r="O142" s="80" t="s">
        <v>35</v>
      </c>
      <c r="P142" s="80" t="s">
        <v>36</v>
      </c>
      <c r="Q142" s="364" t="s">
        <v>174</v>
      </c>
      <c r="R142" s="364" t="s">
        <v>174</v>
      </c>
      <c r="S142" s="251" t="e">
        <f t="shared" si="5"/>
        <v>#VALUE!</v>
      </c>
      <c r="T142" s="251" t="e">
        <f t="shared" si="6"/>
        <v>#VALUE!</v>
      </c>
      <c r="U142" s="252" t="s">
        <v>174</v>
      </c>
      <c r="V142" s="381" t="s">
        <v>948</v>
      </c>
      <c r="W142" s="381" t="s">
        <v>948</v>
      </c>
      <c r="X142" s="299"/>
      <c r="Y142" s="299"/>
      <c r="Z142" s="300"/>
      <c r="AA142" s="300"/>
      <c r="AB142" s="298"/>
      <c r="AC142" s="301"/>
      <c r="AD142" s="301"/>
      <c r="AE142" s="299"/>
      <c r="AF142" s="299"/>
      <c r="AG142" s="300"/>
      <c r="AH142" s="300"/>
      <c r="AI142" s="298"/>
      <c r="AJ142" s="301"/>
      <c r="AK142" s="301"/>
    </row>
    <row r="143" spans="1:37" ht="239.25" customHeight="1" thickBot="1" thickTop="1">
      <c r="A143" s="570" t="s">
        <v>314</v>
      </c>
      <c r="B143" s="85">
        <v>1</v>
      </c>
      <c r="C143" s="573" t="s">
        <v>27</v>
      </c>
      <c r="D143" s="155" t="s">
        <v>635</v>
      </c>
      <c r="E143" s="155" t="s">
        <v>636</v>
      </c>
      <c r="F143" s="81" t="s">
        <v>28</v>
      </c>
      <c r="G143" s="81" t="s">
        <v>29</v>
      </c>
      <c r="H143" s="81" t="s">
        <v>29</v>
      </c>
      <c r="I143" s="155" t="s">
        <v>374</v>
      </c>
      <c r="J143" s="155" t="s">
        <v>117</v>
      </c>
      <c r="K143" s="155" t="s">
        <v>32</v>
      </c>
      <c r="L143" s="82">
        <v>1</v>
      </c>
      <c r="M143" s="155" t="s">
        <v>33</v>
      </c>
      <c r="N143" s="155" t="s">
        <v>34</v>
      </c>
      <c r="O143" s="155" t="s">
        <v>35</v>
      </c>
      <c r="P143" s="155" t="s">
        <v>36</v>
      </c>
      <c r="Q143" s="346">
        <v>0</v>
      </c>
      <c r="R143" s="346">
        <v>2</v>
      </c>
      <c r="S143" s="253">
        <f aca="true" t="shared" si="8" ref="S143:S206">+Q143/R143</f>
        <v>0</v>
      </c>
      <c r="T143" s="253">
        <f aca="true" t="shared" si="9" ref="T143:T206">+S143/L143</f>
        <v>0</v>
      </c>
      <c r="U143" s="415" t="str">
        <f aca="true" t="shared" si="10" ref="U143:U206">IF(T143&gt;=95%,$P$12,IF(T143&gt;=70%,$O$12,IF(T143&gt;=50%,$N$12,IF(T143&lt;50%,$M$12,"ojo"))))</f>
        <v>INSATISFACTORIO</v>
      </c>
      <c r="V143" s="382" t="s">
        <v>738</v>
      </c>
      <c r="W143" s="255" t="s">
        <v>872</v>
      </c>
      <c r="X143" s="304"/>
      <c r="Y143" s="304"/>
      <c r="Z143" s="305"/>
      <c r="AA143" s="305"/>
      <c r="AB143" s="303"/>
      <c r="AC143" s="306"/>
      <c r="AD143" s="306"/>
      <c r="AE143" s="304"/>
      <c r="AF143" s="304"/>
      <c r="AG143" s="305"/>
      <c r="AH143" s="305"/>
      <c r="AI143" s="303"/>
      <c r="AJ143" s="306"/>
      <c r="AK143" s="306"/>
    </row>
    <row r="144" spans="1:37" ht="263.25" customHeight="1" thickBot="1" thickTop="1">
      <c r="A144" s="571"/>
      <c r="B144" s="86">
        <v>2</v>
      </c>
      <c r="C144" s="568"/>
      <c r="D144" s="150" t="s">
        <v>635</v>
      </c>
      <c r="E144" s="150" t="s">
        <v>636</v>
      </c>
      <c r="F144" s="145" t="s">
        <v>58</v>
      </c>
      <c r="G144" s="145" t="s">
        <v>59</v>
      </c>
      <c r="H144" s="145" t="s">
        <v>59</v>
      </c>
      <c r="I144" s="150" t="s">
        <v>374</v>
      </c>
      <c r="J144" s="150" t="s">
        <v>61</v>
      </c>
      <c r="K144" s="150" t="s">
        <v>118</v>
      </c>
      <c r="L144" s="83">
        <v>1</v>
      </c>
      <c r="M144" s="150" t="s">
        <v>33</v>
      </c>
      <c r="N144" s="150" t="s">
        <v>34</v>
      </c>
      <c r="O144" s="150" t="s">
        <v>35</v>
      </c>
      <c r="P144" s="150" t="s">
        <v>36</v>
      </c>
      <c r="Q144" s="346">
        <v>1</v>
      </c>
      <c r="R144" s="346">
        <v>1</v>
      </c>
      <c r="S144" s="253">
        <f t="shared" si="8"/>
        <v>1</v>
      </c>
      <c r="T144" s="253">
        <f t="shared" si="9"/>
        <v>1</v>
      </c>
      <c r="U144" s="254" t="str">
        <f t="shared" si="10"/>
        <v>SATISFACTORIO</v>
      </c>
      <c r="V144" s="382" t="s">
        <v>739</v>
      </c>
      <c r="W144" s="255" t="s">
        <v>875</v>
      </c>
      <c r="X144" s="304"/>
      <c r="Y144" s="304"/>
      <c r="Z144" s="305"/>
      <c r="AA144" s="305"/>
      <c r="AB144" s="303"/>
      <c r="AC144" s="306"/>
      <c r="AD144" s="306"/>
      <c r="AE144" s="304"/>
      <c r="AF144" s="304"/>
      <c r="AG144" s="305"/>
      <c r="AH144" s="305"/>
      <c r="AI144" s="303"/>
      <c r="AJ144" s="306"/>
      <c r="AK144" s="306"/>
    </row>
    <row r="145" spans="1:37" ht="256.5" customHeight="1" thickBot="1" thickTop="1">
      <c r="A145" s="571"/>
      <c r="B145" s="86">
        <v>3</v>
      </c>
      <c r="C145" s="568"/>
      <c r="D145" s="150" t="s">
        <v>635</v>
      </c>
      <c r="E145" s="150" t="s">
        <v>649</v>
      </c>
      <c r="F145" s="145" t="s">
        <v>316</v>
      </c>
      <c r="G145" s="145" t="s">
        <v>317</v>
      </c>
      <c r="H145" s="145" t="s">
        <v>317</v>
      </c>
      <c r="I145" s="150" t="s">
        <v>315</v>
      </c>
      <c r="J145" s="150" t="s">
        <v>318</v>
      </c>
      <c r="K145" s="150" t="s">
        <v>319</v>
      </c>
      <c r="L145" s="83">
        <v>1</v>
      </c>
      <c r="M145" s="150" t="s">
        <v>33</v>
      </c>
      <c r="N145" s="150" t="s">
        <v>34</v>
      </c>
      <c r="O145" s="150" t="s">
        <v>35</v>
      </c>
      <c r="P145" s="150" t="s">
        <v>36</v>
      </c>
      <c r="Q145" s="346">
        <v>26</v>
      </c>
      <c r="R145" s="346">
        <v>26</v>
      </c>
      <c r="S145" s="253">
        <f t="shared" si="8"/>
        <v>1</v>
      </c>
      <c r="T145" s="253">
        <f t="shared" si="9"/>
        <v>1</v>
      </c>
      <c r="U145" s="254" t="str">
        <f t="shared" si="10"/>
        <v>SATISFACTORIO</v>
      </c>
      <c r="V145" s="382" t="s">
        <v>740</v>
      </c>
      <c r="W145" s="255" t="s">
        <v>876</v>
      </c>
      <c r="X145" s="304"/>
      <c r="Y145" s="304"/>
      <c r="Z145" s="305"/>
      <c r="AA145" s="305"/>
      <c r="AB145" s="303"/>
      <c r="AC145" s="306"/>
      <c r="AD145" s="306"/>
      <c r="AE145" s="304"/>
      <c r="AF145" s="304"/>
      <c r="AG145" s="305"/>
      <c r="AH145" s="305"/>
      <c r="AI145" s="303"/>
      <c r="AJ145" s="306"/>
      <c r="AK145" s="306"/>
    </row>
    <row r="146" spans="1:37" ht="297.75" customHeight="1" thickBot="1" thickTop="1">
      <c r="A146" s="571"/>
      <c r="B146" s="86">
        <v>4</v>
      </c>
      <c r="C146" s="568"/>
      <c r="D146" s="150" t="s">
        <v>635</v>
      </c>
      <c r="E146" s="150" t="s">
        <v>649</v>
      </c>
      <c r="F146" s="145" t="s">
        <v>320</v>
      </c>
      <c r="G146" s="145" t="s">
        <v>376</v>
      </c>
      <c r="H146" s="145" t="s">
        <v>619</v>
      </c>
      <c r="I146" s="150" t="s">
        <v>374</v>
      </c>
      <c r="J146" s="150" t="s">
        <v>321</v>
      </c>
      <c r="K146" s="150" t="s">
        <v>322</v>
      </c>
      <c r="L146" s="83">
        <v>1</v>
      </c>
      <c r="M146" s="150" t="s">
        <v>33</v>
      </c>
      <c r="N146" s="150" t="s">
        <v>34</v>
      </c>
      <c r="O146" s="150" t="s">
        <v>35</v>
      </c>
      <c r="P146" s="150" t="s">
        <v>36</v>
      </c>
      <c r="Q146" s="346">
        <v>1</v>
      </c>
      <c r="R146" s="346">
        <v>1</v>
      </c>
      <c r="S146" s="253">
        <f t="shared" si="8"/>
        <v>1</v>
      </c>
      <c r="T146" s="253">
        <f t="shared" si="9"/>
        <v>1</v>
      </c>
      <c r="U146" s="254" t="str">
        <f t="shared" si="10"/>
        <v>SATISFACTORIO</v>
      </c>
      <c r="V146" s="382" t="s">
        <v>741</v>
      </c>
      <c r="W146" s="382" t="s">
        <v>877</v>
      </c>
      <c r="X146" s="304"/>
      <c r="Y146" s="304"/>
      <c r="Z146" s="305"/>
      <c r="AA146" s="305"/>
      <c r="AB146" s="303"/>
      <c r="AC146" s="306"/>
      <c r="AD146" s="306"/>
      <c r="AE146" s="304"/>
      <c r="AF146" s="304"/>
      <c r="AG146" s="305"/>
      <c r="AH146" s="305"/>
      <c r="AI146" s="303"/>
      <c r="AJ146" s="306"/>
      <c r="AK146" s="306"/>
    </row>
    <row r="147" spans="1:37" ht="251.25" customHeight="1" thickBot="1" thickTop="1">
      <c r="A147" s="571"/>
      <c r="B147" s="86">
        <v>5</v>
      </c>
      <c r="C147" s="568"/>
      <c r="D147" s="150" t="s">
        <v>635</v>
      </c>
      <c r="E147" s="150" t="s">
        <v>636</v>
      </c>
      <c r="F147" s="145" t="s">
        <v>375</v>
      </c>
      <c r="G147" s="145" t="s">
        <v>457</v>
      </c>
      <c r="H147" s="145" t="s">
        <v>458</v>
      </c>
      <c r="I147" s="150" t="s">
        <v>323</v>
      </c>
      <c r="J147" s="150" t="s">
        <v>324</v>
      </c>
      <c r="K147" s="150" t="s">
        <v>325</v>
      </c>
      <c r="L147" s="83">
        <v>1</v>
      </c>
      <c r="M147" s="150" t="s">
        <v>33</v>
      </c>
      <c r="N147" s="150" t="s">
        <v>34</v>
      </c>
      <c r="O147" s="150" t="s">
        <v>35</v>
      </c>
      <c r="P147" s="150" t="s">
        <v>36</v>
      </c>
      <c r="Q147" s="356">
        <v>37</v>
      </c>
      <c r="R147" s="356">
        <v>37</v>
      </c>
      <c r="S147" s="253" t="s">
        <v>174</v>
      </c>
      <c r="T147" s="253" t="s">
        <v>174</v>
      </c>
      <c r="U147" s="254" t="s">
        <v>174</v>
      </c>
      <c r="V147" s="382" t="s">
        <v>776</v>
      </c>
      <c r="W147" s="255" t="s">
        <v>873</v>
      </c>
      <c r="X147" s="304"/>
      <c r="Y147" s="304"/>
      <c r="Z147" s="305"/>
      <c r="AA147" s="305"/>
      <c r="AB147" s="303"/>
      <c r="AC147" s="306"/>
      <c r="AD147" s="306"/>
      <c r="AE147" s="304"/>
      <c r="AF147" s="304"/>
      <c r="AG147" s="305"/>
      <c r="AH147" s="305"/>
      <c r="AI147" s="303"/>
      <c r="AJ147" s="306"/>
      <c r="AK147" s="306"/>
    </row>
    <row r="148" spans="1:37" ht="408.75" customHeight="1" thickBot="1" thickTop="1">
      <c r="A148" s="571"/>
      <c r="B148" s="86">
        <v>6</v>
      </c>
      <c r="C148" s="568"/>
      <c r="D148" s="150" t="s">
        <v>639</v>
      </c>
      <c r="E148" s="150" t="s">
        <v>650</v>
      </c>
      <c r="F148" s="145" t="s">
        <v>326</v>
      </c>
      <c r="G148" s="145" t="s">
        <v>327</v>
      </c>
      <c r="H148" s="145"/>
      <c r="I148" s="150" t="s">
        <v>328</v>
      </c>
      <c r="J148" s="150" t="s">
        <v>329</v>
      </c>
      <c r="K148" s="150" t="s">
        <v>330</v>
      </c>
      <c r="L148" s="83">
        <v>1</v>
      </c>
      <c r="M148" s="150" t="s">
        <v>33</v>
      </c>
      <c r="N148" s="150" t="s">
        <v>34</v>
      </c>
      <c r="O148" s="150" t="s">
        <v>35</v>
      </c>
      <c r="P148" s="150" t="s">
        <v>36</v>
      </c>
      <c r="Q148" s="346">
        <v>0.1</v>
      </c>
      <c r="R148" s="346">
        <v>1</v>
      </c>
      <c r="S148" s="253">
        <f t="shared" si="8"/>
        <v>0.1</v>
      </c>
      <c r="T148" s="253">
        <f t="shared" si="9"/>
        <v>0.1</v>
      </c>
      <c r="U148" s="415" t="str">
        <f t="shared" si="10"/>
        <v>INSATISFACTORIO</v>
      </c>
      <c r="V148" s="382" t="s">
        <v>742</v>
      </c>
      <c r="W148" s="255" t="s">
        <v>878</v>
      </c>
      <c r="X148" s="304"/>
      <c r="Y148" s="304"/>
      <c r="Z148" s="305"/>
      <c r="AA148" s="305"/>
      <c r="AB148" s="303"/>
      <c r="AC148" s="306"/>
      <c r="AD148" s="306"/>
      <c r="AE148" s="304"/>
      <c r="AF148" s="304"/>
      <c r="AG148" s="305"/>
      <c r="AH148" s="305"/>
      <c r="AI148" s="303"/>
      <c r="AJ148" s="306"/>
      <c r="AK148" s="306"/>
    </row>
    <row r="149" spans="1:37" ht="408.75" customHeight="1" thickBot="1" thickTop="1">
      <c r="A149" s="571"/>
      <c r="B149" s="86">
        <v>7</v>
      </c>
      <c r="C149" s="568" t="s">
        <v>167</v>
      </c>
      <c r="D149" s="150" t="s">
        <v>639</v>
      </c>
      <c r="E149" s="150" t="s">
        <v>650</v>
      </c>
      <c r="F149" s="145" t="s">
        <v>331</v>
      </c>
      <c r="G149" s="145" t="s">
        <v>332</v>
      </c>
      <c r="H149" s="145" t="s">
        <v>332</v>
      </c>
      <c r="I149" s="150" t="s">
        <v>333</v>
      </c>
      <c r="J149" s="150" t="s">
        <v>334</v>
      </c>
      <c r="K149" s="150" t="s">
        <v>57</v>
      </c>
      <c r="L149" s="83">
        <v>1</v>
      </c>
      <c r="M149" s="150" t="s">
        <v>33</v>
      </c>
      <c r="N149" s="150" t="s">
        <v>34</v>
      </c>
      <c r="O149" s="150" t="s">
        <v>35</v>
      </c>
      <c r="P149" s="150" t="s">
        <v>36</v>
      </c>
      <c r="Q149" s="346">
        <v>1</v>
      </c>
      <c r="R149" s="346">
        <v>1</v>
      </c>
      <c r="S149" s="253">
        <f t="shared" si="8"/>
        <v>1</v>
      </c>
      <c r="T149" s="253">
        <f t="shared" si="9"/>
        <v>1</v>
      </c>
      <c r="U149" s="254" t="str">
        <f t="shared" si="10"/>
        <v>SATISFACTORIO</v>
      </c>
      <c r="V149" s="382" t="s">
        <v>743</v>
      </c>
      <c r="W149" s="255" t="s">
        <v>879</v>
      </c>
      <c r="X149" s="304"/>
      <c r="Y149" s="304"/>
      <c r="Z149" s="305"/>
      <c r="AA149" s="305"/>
      <c r="AB149" s="303"/>
      <c r="AC149" s="306"/>
      <c r="AD149" s="306"/>
      <c r="AE149" s="304"/>
      <c r="AF149" s="304"/>
      <c r="AG149" s="305"/>
      <c r="AH149" s="305"/>
      <c r="AI149" s="303"/>
      <c r="AJ149" s="306"/>
      <c r="AK149" s="306"/>
    </row>
    <row r="150" spans="1:37" ht="408.75" customHeight="1" thickBot="1" thickTop="1">
      <c r="A150" s="571"/>
      <c r="B150" s="86">
        <v>8</v>
      </c>
      <c r="C150" s="568"/>
      <c r="D150" s="150" t="s">
        <v>639</v>
      </c>
      <c r="E150" s="150" t="s">
        <v>650</v>
      </c>
      <c r="F150" s="145" t="s">
        <v>335</v>
      </c>
      <c r="G150" s="145" t="s">
        <v>336</v>
      </c>
      <c r="H150" s="145" t="s">
        <v>337</v>
      </c>
      <c r="I150" s="150" t="s">
        <v>338</v>
      </c>
      <c r="J150" s="150" t="s">
        <v>339</v>
      </c>
      <c r="K150" s="150" t="s">
        <v>340</v>
      </c>
      <c r="L150" s="83">
        <v>1</v>
      </c>
      <c r="M150" s="150" t="s">
        <v>33</v>
      </c>
      <c r="N150" s="150" t="s">
        <v>34</v>
      </c>
      <c r="O150" s="150" t="s">
        <v>35</v>
      </c>
      <c r="P150" s="150" t="s">
        <v>36</v>
      </c>
      <c r="Q150" s="346">
        <v>1</v>
      </c>
      <c r="R150" s="346">
        <v>1</v>
      </c>
      <c r="S150" s="253">
        <f t="shared" si="8"/>
        <v>1</v>
      </c>
      <c r="T150" s="253">
        <f t="shared" si="9"/>
        <v>1</v>
      </c>
      <c r="U150" s="254" t="str">
        <f t="shared" si="10"/>
        <v>SATISFACTORIO</v>
      </c>
      <c r="V150" s="382" t="s">
        <v>874</v>
      </c>
      <c r="W150" s="255" t="s">
        <v>880</v>
      </c>
      <c r="X150" s="304"/>
      <c r="Y150" s="304"/>
      <c r="Z150" s="305"/>
      <c r="AA150" s="305"/>
      <c r="AB150" s="303"/>
      <c r="AC150" s="306"/>
      <c r="AD150" s="306"/>
      <c r="AE150" s="304"/>
      <c r="AF150" s="304"/>
      <c r="AG150" s="305"/>
      <c r="AH150" s="305"/>
      <c r="AI150" s="303"/>
      <c r="AJ150" s="306"/>
      <c r="AK150" s="306"/>
    </row>
    <row r="151" spans="1:37" ht="408.75" customHeight="1" thickBot="1" thickTop="1">
      <c r="A151" s="571"/>
      <c r="B151" s="86">
        <v>9</v>
      </c>
      <c r="C151" s="568"/>
      <c r="D151" s="150" t="s">
        <v>639</v>
      </c>
      <c r="E151" s="150" t="s">
        <v>650</v>
      </c>
      <c r="F151" s="145" t="s">
        <v>377</v>
      </c>
      <c r="G151" s="145" t="s">
        <v>341</v>
      </c>
      <c r="H151" s="145" t="s">
        <v>341</v>
      </c>
      <c r="I151" s="150" t="s">
        <v>315</v>
      </c>
      <c r="J151" s="150" t="s">
        <v>342</v>
      </c>
      <c r="K151" s="150" t="s">
        <v>343</v>
      </c>
      <c r="L151" s="83">
        <v>1</v>
      </c>
      <c r="M151" s="150" t="s">
        <v>33</v>
      </c>
      <c r="N151" s="150" t="s">
        <v>34</v>
      </c>
      <c r="O151" s="150" t="s">
        <v>35</v>
      </c>
      <c r="P151" s="150" t="s">
        <v>36</v>
      </c>
      <c r="Q151" s="346">
        <v>1</v>
      </c>
      <c r="R151" s="346">
        <v>1</v>
      </c>
      <c r="S151" s="253">
        <f t="shared" si="8"/>
        <v>1</v>
      </c>
      <c r="T151" s="253">
        <f t="shared" si="9"/>
        <v>1</v>
      </c>
      <c r="U151" s="254" t="str">
        <f t="shared" si="10"/>
        <v>SATISFACTORIO</v>
      </c>
      <c r="V151" s="382" t="s">
        <v>744</v>
      </c>
      <c r="W151" s="255" t="s">
        <v>881</v>
      </c>
      <c r="X151" s="304"/>
      <c r="Y151" s="304"/>
      <c r="Z151" s="305"/>
      <c r="AA151" s="305"/>
      <c r="AB151" s="303"/>
      <c r="AC151" s="306"/>
      <c r="AD151" s="306"/>
      <c r="AE151" s="304"/>
      <c r="AF151" s="304"/>
      <c r="AG151" s="305"/>
      <c r="AH151" s="305"/>
      <c r="AI151" s="303"/>
      <c r="AJ151" s="306"/>
      <c r="AK151" s="306"/>
    </row>
    <row r="152" spans="1:37" ht="408.75" customHeight="1" thickBot="1" thickTop="1">
      <c r="A152" s="571"/>
      <c r="B152" s="86">
        <v>10</v>
      </c>
      <c r="C152" s="568"/>
      <c r="D152" s="150" t="s">
        <v>639</v>
      </c>
      <c r="E152" s="150" t="s">
        <v>650</v>
      </c>
      <c r="F152" s="145" t="s">
        <v>344</v>
      </c>
      <c r="G152" s="145" t="s">
        <v>345</v>
      </c>
      <c r="H152" s="145"/>
      <c r="I152" s="150" t="s">
        <v>346</v>
      </c>
      <c r="J152" s="150" t="s">
        <v>347</v>
      </c>
      <c r="K152" s="150" t="s">
        <v>348</v>
      </c>
      <c r="L152" s="83">
        <v>1</v>
      </c>
      <c r="M152" s="150" t="s">
        <v>33</v>
      </c>
      <c r="N152" s="150" t="s">
        <v>34</v>
      </c>
      <c r="O152" s="150" t="s">
        <v>35</v>
      </c>
      <c r="P152" s="150" t="s">
        <v>36</v>
      </c>
      <c r="Q152" s="346">
        <v>15</v>
      </c>
      <c r="R152" s="346">
        <v>15</v>
      </c>
      <c r="S152" s="253">
        <f t="shared" si="8"/>
        <v>1</v>
      </c>
      <c r="T152" s="253">
        <f t="shared" si="9"/>
        <v>1</v>
      </c>
      <c r="U152" s="254" t="str">
        <f t="shared" si="10"/>
        <v>SATISFACTORIO</v>
      </c>
      <c r="V152" s="382" t="s">
        <v>745</v>
      </c>
      <c r="W152" s="255" t="s">
        <v>882</v>
      </c>
      <c r="X152" s="304"/>
      <c r="Y152" s="304"/>
      <c r="Z152" s="305"/>
      <c r="AA152" s="305"/>
      <c r="AB152" s="303"/>
      <c r="AC152" s="306"/>
      <c r="AD152" s="306"/>
      <c r="AE152" s="304"/>
      <c r="AF152" s="304"/>
      <c r="AG152" s="305"/>
      <c r="AH152" s="305"/>
      <c r="AI152" s="303"/>
      <c r="AJ152" s="306"/>
      <c r="AK152" s="306"/>
    </row>
    <row r="153" spans="1:37" ht="174" customHeight="1" thickBot="1" thickTop="1">
      <c r="A153" s="571"/>
      <c r="B153" s="86">
        <v>11</v>
      </c>
      <c r="C153" s="568" t="s">
        <v>27</v>
      </c>
      <c r="D153" s="150" t="s">
        <v>640</v>
      </c>
      <c r="E153" s="150" t="s">
        <v>647</v>
      </c>
      <c r="F153" s="548" t="s">
        <v>63</v>
      </c>
      <c r="G153" s="145" t="s">
        <v>64</v>
      </c>
      <c r="H153" s="145" t="s">
        <v>65</v>
      </c>
      <c r="I153" s="150" t="s">
        <v>93</v>
      </c>
      <c r="J153" s="568" t="s">
        <v>67</v>
      </c>
      <c r="K153" s="150" t="s">
        <v>68</v>
      </c>
      <c r="L153" s="83">
        <v>1</v>
      </c>
      <c r="M153" s="150" t="s">
        <v>33</v>
      </c>
      <c r="N153" s="150" t="s">
        <v>34</v>
      </c>
      <c r="O153" s="150" t="s">
        <v>35</v>
      </c>
      <c r="P153" s="150" t="s">
        <v>36</v>
      </c>
      <c r="Q153" s="346" t="s">
        <v>174</v>
      </c>
      <c r="R153" s="346" t="s">
        <v>174</v>
      </c>
      <c r="S153" s="253" t="e">
        <f t="shared" si="8"/>
        <v>#VALUE!</v>
      </c>
      <c r="T153" s="253" t="e">
        <f t="shared" si="9"/>
        <v>#VALUE!</v>
      </c>
      <c r="U153" s="254" t="e">
        <f t="shared" si="10"/>
        <v>#VALUE!</v>
      </c>
      <c r="V153" s="382" t="s">
        <v>174</v>
      </c>
      <c r="W153" s="255" t="s">
        <v>174</v>
      </c>
      <c r="X153" s="304"/>
      <c r="Y153" s="304"/>
      <c r="Z153" s="305"/>
      <c r="AA153" s="305"/>
      <c r="AB153" s="303"/>
      <c r="AC153" s="306"/>
      <c r="AD153" s="306"/>
      <c r="AE153" s="304"/>
      <c r="AF153" s="304"/>
      <c r="AG153" s="305"/>
      <c r="AH153" s="305"/>
      <c r="AI153" s="303"/>
      <c r="AJ153" s="306"/>
      <c r="AK153" s="306"/>
    </row>
    <row r="154" spans="1:37" ht="104.25" customHeight="1" thickBot="1" thickTop="1">
      <c r="A154" s="571"/>
      <c r="B154" s="86">
        <v>12</v>
      </c>
      <c r="C154" s="568"/>
      <c r="D154" s="150" t="s">
        <v>640</v>
      </c>
      <c r="E154" s="150" t="s">
        <v>647</v>
      </c>
      <c r="F154" s="548"/>
      <c r="G154" s="145" t="s">
        <v>69</v>
      </c>
      <c r="H154" s="145" t="s">
        <v>69</v>
      </c>
      <c r="I154" s="150" t="s">
        <v>93</v>
      </c>
      <c r="J154" s="568"/>
      <c r="K154" s="150" t="s">
        <v>70</v>
      </c>
      <c r="L154" s="83">
        <v>1</v>
      </c>
      <c r="M154" s="150" t="s">
        <v>33</v>
      </c>
      <c r="N154" s="150" t="s">
        <v>34</v>
      </c>
      <c r="O154" s="150" t="s">
        <v>35</v>
      </c>
      <c r="P154" s="150" t="s">
        <v>36</v>
      </c>
      <c r="Q154" s="346" t="s">
        <v>174</v>
      </c>
      <c r="R154" s="346" t="s">
        <v>174</v>
      </c>
      <c r="S154" s="253" t="e">
        <f t="shared" si="8"/>
        <v>#VALUE!</v>
      </c>
      <c r="T154" s="253" t="e">
        <f t="shared" si="9"/>
        <v>#VALUE!</v>
      </c>
      <c r="U154" s="254" t="e">
        <f t="shared" si="10"/>
        <v>#VALUE!</v>
      </c>
      <c r="V154" s="382" t="s">
        <v>174</v>
      </c>
      <c r="W154" s="255" t="s">
        <v>174</v>
      </c>
      <c r="X154" s="304"/>
      <c r="Y154" s="304"/>
      <c r="Z154" s="305"/>
      <c r="AA154" s="305"/>
      <c r="AB154" s="303"/>
      <c r="AC154" s="306"/>
      <c r="AD154" s="306"/>
      <c r="AE154" s="304"/>
      <c r="AF154" s="304"/>
      <c r="AG154" s="305"/>
      <c r="AH154" s="305"/>
      <c r="AI154" s="303"/>
      <c r="AJ154" s="306"/>
      <c r="AK154" s="306"/>
    </row>
    <row r="155" spans="1:37" ht="169.5" customHeight="1" thickBot="1" thickTop="1">
      <c r="A155" s="572"/>
      <c r="B155" s="87">
        <v>13</v>
      </c>
      <c r="C155" s="569"/>
      <c r="D155" s="151" t="s">
        <v>640</v>
      </c>
      <c r="E155" s="151" t="s">
        <v>647</v>
      </c>
      <c r="F155" s="549"/>
      <c r="G155" s="146" t="s">
        <v>71</v>
      </c>
      <c r="H155" s="146" t="s">
        <v>71</v>
      </c>
      <c r="I155" s="151" t="s">
        <v>93</v>
      </c>
      <c r="J155" s="569"/>
      <c r="K155" s="151" t="s">
        <v>72</v>
      </c>
      <c r="L155" s="84">
        <v>1</v>
      </c>
      <c r="M155" s="151" t="s">
        <v>33</v>
      </c>
      <c r="N155" s="151" t="s">
        <v>34</v>
      </c>
      <c r="O155" s="151" t="s">
        <v>35</v>
      </c>
      <c r="P155" s="151" t="s">
        <v>36</v>
      </c>
      <c r="Q155" s="346" t="s">
        <v>174</v>
      </c>
      <c r="R155" s="346" t="s">
        <v>174</v>
      </c>
      <c r="S155" s="253" t="e">
        <f t="shared" si="8"/>
        <v>#VALUE!</v>
      </c>
      <c r="T155" s="253" t="e">
        <f t="shared" si="9"/>
        <v>#VALUE!</v>
      </c>
      <c r="U155" s="254" t="e">
        <f t="shared" si="10"/>
        <v>#VALUE!</v>
      </c>
      <c r="V155" s="382" t="s">
        <v>174</v>
      </c>
      <c r="W155" s="255" t="s">
        <v>174</v>
      </c>
      <c r="X155" s="304"/>
      <c r="Y155" s="304"/>
      <c r="Z155" s="305"/>
      <c r="AA155" s="305"/>
      <c r="AB155" s="303"/>
      <c r="AC155" s="306"/>
      <c r="AD155" s="306"/>
      <c r="AE155" s="304"/>
      <c r="AF155" s="304"/>
      <c r="AG155" s="305"/>
      <c r="AH155" s="305"/>
      <c r="AI155" s="303"/>
      <c r="AJ155" s="306"/>
      <c r="AK155" s="306"/>
    </row>
    <row r="156" spans="1:37" ht="241.5" customHeight="1" thickBot="1" thickTop="1">
      <c r="A156" s="574" t="s">
        <v>541</v>
      </c>
      <c r="B156" s="88">
        <v>1</v>
      </c>
      <c r="C156" s="577" t="s">
        <v>50</v>
      </c>
      <c r="D156" s="139" t="s">
        <v>635</v>
      </c>
      <c r="E156" s="139" t="s">
        <v>636</v>
      </c>
      <c r="F156" s="89" t="s">
        <v>542</v>
      </c>
      <c r="G156" s="89" t="s">
        <v>543</v>
      </c>
      <c r="H156" s="89" t="s">
        <v>543</v>
      </c>
      <c r="I156" s="139" t="s">
        <v>544</v>
      </c>
      <c r="J156" s="139" t="s">
        <v>545</v>
      </c>
      <c r="K156" s="139" t="s">
        <v>546</v>
      </c>
      <c r="L156" s="90">
        <v>1</v>
      </c>
      <c r="M156" s="139" t="s">
        <v>33</v>
      </c>
      <c r="N156" s="139" t="s">
        <v>34</v>
      </c>
      <c r="O156" s="139" t="s">
        <v>35</v>
      </c>
      <c r="P156" s="139" t="s">
        <v>36</v>
      </c>
      <c r="Q156" s="347">
        <v>18</v>
      </c>
      <c r="R156" s="347">
        <v>18</v>
      </c>
      <c r="S156" s="256">
        <f t="shared" si="8"/>
        <v>1</v>
      </c>
      <c r="T156" s="256">
        <f t="shared" si="9"/>
        <v>1</v>
      </c>
      <c r="U156" s="257" t="str">
        <f t="shared" si="10"/>
        <v>SATISFACTORIO</v>
      </c>
      <c r="V156" s="383" t="s">
        <v>746</v>
      </c>
      <c r="W156" s="258" t="s">
        <v>886</v>
      </c>
      <c r="X156" s="308"/>
      <c r="Y156" s="308"/>
      <c r="Z156" s="309"/>
      <c r="AA156" s="309"/>
      <c r="AB156" s="307"/>
      <c r="AC156" s="310"/>
      <c r="AD156" s="310"/>
      <c r="AE156" s="308"/>
      <c r="AF156" s="308"/>
      <c r="AG156" s="309"/>
      <c r="AH156" s="309"/>
      <c r="AI156" s="307"/>
      <c r="AJ156" s="310"/>
      <c r="AK156" s="310"/>
    </row>
    <row r="157" spans="1:37" ht="408.75" customHeight="1" thickBot="1" thickTop="1">
      <c r="A157" s="575"/>
      <c r="B157" s="91">
        <v>2</v>
      </c>
      <c r="C157" s="578"/>
      <c r="D157" s="140" t="s">
        <v>635</v>
      </c>
      <c r="E157" s="140" t="s">
        <v>636</v>
      </c>
      <c r="F157" s="92" t="s">
        <v>28</v>
      </c>
      <c r="G157" s="92" t="s">
        <v>29</v>
      </c>
      <c r="H157" s="92" t="s">
        <v>29</v>
      </c>
      <c r="I157" s="140" t="s">
        <v>544</v>
      </c>
      <c r="J157" s="140" t="s">
        <v>31</v>
      </c>
      <c r="K157" s="140" t="s">
        <v>32</v>
      </c>
      <c r="L157" s="93">
        <v>1</v>
      </c>
      <c r="M157" s="140" t="s">
        <v>33</v>
      </c>
      <c r="N157" s="140" t="s">
        <v>34</v>
      </c>
      <c r="O157" s="140" t="s">
        <v>35</v>
      </c>
      <c r="P157" s="140" t="s">
        <v>36</v>
      </c>
      <c r="Q157" s="347">
        <v>3</v>
      </c>
      <c r="R157" s="347">
        <v>6</v>
      </c>
      <c r="S157" s="256">
        <f t="shared" si="8"/>
        <v>0.5</v>
      </c>
      <c r="T157" s="256">
        <f t="shared" si="9"/>
        <v>0.5</v>
      </c>
      <c r="U157" s="257" t="str">
        <f t="shared" si="10"/>
        <v>MINIMO</v>
      </c>
      <c r="V157" s="383" t="s">
        <v>747</v>
      </c>
      <c r="W157" s="258" t="s">
        <v>949</v>
      </c>
      <c r="X157" s="308"/>
      <c r="Y157" s="308"/>
      <c r="Z157" s="309"/>
      <c r="AA157" s="309"/>
      <c r="AB157" s="307"/>
      <c r="AC157" s="310"/>
      <c r="AD157" s="310"/>
      <c r="AE157" s="308"/>
      <c r="AF157" s="308"/>
      <c r="AG157" s="309"/>
      <c r="AH157" s="309"/>
      <c r="AI157" s="307"/>
      <c r="AJ157" s="310"/>
      <c r="AK157" s="310"/>
    </row>
    <row r="158" spans="1:37" ht="249" customHeight="1" thickBot="1" thickTop="1">
      <c r="A158" s="575"/>
      <c r="B158" s="91">
        <v>3</v>
      </c>
      <c r="C158" s="578"/>
      <c r="D158" s="140" t="s">
        <v>635</v>
      </c>
      <c r="E158" s="140" t="s">
        <v>636</v>
      </c>
      <c r="F158" s="92" t="s">
        <v>547</v>
      </c>
      <c r="G158" s="92" t="s">
        <v>575</v>
      </c>
      <c r="H158" s="92" t="s">
        <v>576</v>
      </c>
      <c r="I158" s="140" t="s">
        <v>548</v>
      </c>
      <c r="J158" s="140" t="s">
        <v>549</v>
      </c>
      <c r="K158" s="140" t="s">
        <v>550</v>
      </c>
      <c r="L158" s="93">
        <v>1</v>
      </c>
      <c r="M158" s="140" t="s">
        <v>33</v>
      </c>
      <c r="N158" s="140" t="s">
        <v>34</v>
      </c>
      <c r="O158" s="140" t="s">
        <v>35</v>
      </c>
      <c r="P158" s="140" t="s">
        <v>36</v>
      </c>
      <c r="Q158" s="347">
        <v>287</v>
      </c>
      <c r="R158" s="347">
        <v>287</v>
      </c>
      <c r="S158" s="256">
        <f t="shared" si="8"/>
        <v>1</v>
      </c>
      <c r="T158" s="256">
        <f t="shared" si="9"/>
        <v>1</v>
      </c>
      <c r="U158" s="257" t="str">
        <f t="shared" si="10"/>
        <v>SATISFACTORIO</v>
      </c>
      <c r="V158" s="383" t="s">
        <v>748</v>
      </c>
      <c r="W158" s="258" t="s">
        <v>887</v>
      </c>
      <c r="X158" s="308"/>
      <c r="Y158" s="308"/>
      <c r="Z158" s="309"/>
      <c r="AA158" s="309"/>
      <c r="AB158" s="307"/>
      <c r="AC158" s="310"/>
      <c r="AD158" s="310"/>
      <c r="AE158" s="308"/>
      <c r="AF158" s="308"/>
      <c r="AG158" s="309"/>
      <c r="AH158" s="309"/>
      <c r="AI158" s="307"/>
      <c r="AJ158" s="310"/>
      <c r="AK158" s="310"/>
    </row>
    <row r="159" spans="1:37" ht="264" customHeight="1" thickBot="1" thickTop="1">
      <c r="A159" s="575"/>
      <c r="B159" s="91">
        <v>4</v>
      </c>
      <c r="C159" s="578"/>
      <c r="D159" s="140" t="s">
        <v>635</v>
      </c>
      <c r="E159" s="140" t="s">
        <v>636</v>
      </c>
      <c r="F159" s="92" t="s">
        <v>551</v>
      </c>
      <c r="G159" s="92" t="s">
        <v>578</v>
      </c>
      <c r="H159" s="92" t="s">
        <v>577</v>
      </c>
      <c r="I159" s="140" t="s">
        <v>552</v>
      </c>
      <c r="J159" s="140" t="s">
        <v>553</v>
      </c>
      <c r="K159" s="140" t="s">
        <v>554</v>
      </c>
      <c r="L159" s="93">
        <v>1</v>
      </c>
      <c r="M159" s="140" t="s">
        <v>33</v>
      </c>
      <c r="N159" s="140" t="s">
        <v>34</v>
      </c>
      <c r="O159" s="140" t="s">
        <v>35</v>
      </c>
      <c r="P159" s="140" t="s">
        <v>36</v>
      </c>
      <c r="Q159" s="347">
        <v>78</v>
      </c>
      <c r="R159" s="347">
        <v>78</v>
      </c>
      <c r="S159" s="256">
        <f t="shared" si="8"/>
        <v>1</v>
      </c>
      <c r="T159" s="256">
        <f t="shared" si="9"/>
        <v>1</v>
      </c>
      <c r="U159" s="257" t="str">
        <f t="shared" si="10"/>
        <v>SATISFACTORIO</v>
      </c>
      <c r="V159" s="383" t="s">
        <v>749</v>
      </c>
      <c r="W159" s="258" t="s">
        <v>888</v>
      </c>
      <c r="X159" s="308"/>
      <c r="Y159" s="308"/>
      <c r="Z159" s="309"/>
      <c r="AA159" s="309"/>
      <c r="AB159" s="307"/>
      <c r="AC159" s="310"/>
      <c r="AD159" s="310"/>
      <c r="AE159" s="308"/>
      <c r="AF159" s="308"/>
      <c r="AG159" s="309"/>
      <c r="AH159" s="309"/>
      <c r="AI159" s="307"/>
      <c r="AJ159" s="310"/>
      <c r="AK159" s="310"/>
    </row>
    <row r="160" spans="1:37" ht="297.75" customHeight="1" thickBot="1" thickTop="1">
      <c r="A160" s="575"/>
      <c r="B160" s="91">
        <v>5</v>
      </c>
      <c r="C160" s="578"/>
      <c r="D160" s="140" t="s">
        <v>639</v>
      </c>
      <c r="E160" s="140" t="s">
        <v>638</v>
      </c>
      <c r="F160" s="92" t="s">
        <v>555</v>
      </c>
      <c r="G160" s="92" t="s">
        <v>556</v>
      </c>
      <c r="H160" s="92" t="s">
        <v>556</v>
      </c>
      <c r="I160" s="140" t="s">
        <v>557</v>
      </c>
      <c r="J160" s="140" t="s">
        <v>558</v>
      </c>
      <c r="K160" s="140" t="s">
        <v>559</v>
      </c>
      <c r="L160" s="93">
        <v>1</v>
      </c>
      <c r="M160" s="140" t="s">
        <v>33</v>
      </c>
      <c r="N160" s="140" t="s">
        <v>34</v>
      </c>
      <c r="O160" s="140" t="s">
        <v>35</v>
      </c>
      <c r="P160" s="140" t="s">
        <v>36</v>
      </c>
      <c r="Q160" s="347">
        <v>17159</v>
      </c>
      <c r="R160" s="347">
        <v>17159</v>
      </c>
      <c r="S160" s="256">
        <f t="shared" si="8"/>
        <v>1</v>
      </c>
      <c r="T160" s="256">
        <f t="shared" si="9"/>
        <v>1</v>
      </c>
      <c r="U160" s="257" t="str">
        <f t="shared" si="10"/>
        <v>SATISFACTORIO</v>
      </c>
      <c r="V160" s="383" t="s">
        <v>750</v>
      </c>
      <c r="W160" s="258" t="s">
        <v>889</v>
      </c>
      <c r="X160" s="308"/>
      <c r="Y160" s="308"/>
      <c r="Z160" s="309"/>
      <c r="AA160" s="309"/>
      <c r="AB160" s="307"/>
      <c r="AC160" s="310"/>
      <c r="AD160" s="310"/>
      <c r="AE160" s="308"/>
      <c r="AF160" s="308"/>
      <c r="AG160" s="309"/>
      <c r="AH160" s="309"/>
      <c r="AI160" s="307"/>
      <c r="AJ160" s="310"/>
      <c r="AK160" s="310"/>
    </row>
    <row r="161" spans="1:37" ht="324" customHeight="1" thickBot="1" thickTop="1">
      <c r="A161" s="575"/>
      <c r="B161" s="91">
        <v>6</v>
      </c>
      <c r="C161" s="578"/>
      <c r="D161" s="140" t="s">
        <v>635</v>
      </c>
      <c r="E161" s="140" t="s">
        <v>636</v>
      </c>
      <c r="F161" s="92" t="s">
        <v>560</v>
      </c>
      <c r="G161" s="92" t="s">
        <v>561</v>
      </c>
      <c r="H161" s="92" t="s">
        <v>562</v>
      </c>
      <c r="I161" s="140" t="s">
        <v>563</v>
      </c>
      <c r="J161" s="140" t="s">
        <v>564</v>
      </c>
      <c r="K161" s="140" t="s">
        <v>565</v>
      </c>
      <c r="L161" s="93">
        <v>1</v>
      </c>
      <c r="M161" s="140" t="s">
        <v>33</v>
      </c>
      <c r="N161" s="140" t="s">
        <v>34</v>
      </c>
      <c r="O161" s="140" t="s">
        <v>35</v>
      </c>
      <c r="P161" s="140" t="s">
        <v>36</v>
      </c>
      <c r="Q161" s="347">
        <v>2</v>
      </c>
      <c r="R161" s="347">
        <v>2</v>
      </c>
      <c r="S161" s="256">
        <f t="shared" si="8"/>
        <v>1</v>
      </c>
      <c r="T161" s="256">
        <f t="shared" si="9"/>
        <v>1</v>
      </c>
      <c r="U161" s="257" t="str">
        <f t="shared" si="10"/>
        <v>SATISFACTORIO</v>
      </c>
      <c r="V161" s="383" t="s">
        <v>805</v>
      </c>
      <c r="W161" s="258" t="s">
        <v>890</v>
      </c>
      <c r="X161" s="308"/>
      <c r="Y161" s="308"/>
      <c r="Z161" s="309"/>
      <c r="AA161" s="309"/>
      <c r="AB161" s="307"/>
      <c r="AC161" s="310"/>
      <c r="AD161" s="310"/>
      <c r="AE161" s="308"/>
      <c r="AF161" s="308"/>
      <c r="AG161" s="309"/>
      <c r="AH161" s="309"/>
      <c r="AI161" s="307"/>
      <c r="AJ161" s="310"/>
      <c r="AK161" s="310"/>
    </row>
    <row r="162" spans="1:37" ht="237" customHeight="1" thickBot="1" thickTop="1">
      <c r="A162" s="575"/>
      <c r="B162" s="91">
        <v>7</v>
      </c>
      <c r="C162" s="578"/>
      <c r="D162" s="140" t="s">
        <v>635</v>
      </c>
      <c r="E162" s="140" t="s">
        <v>636</v>
      </c>
      <c r="F162" s="92" t="s">
        <v>566</v>
      </c>
      <c r="G162" s="92" t="s">
        <v>579</v>
      </c>
      <c r="H162" s="92" t="s">
        <v>579</v>
      </c>
      <c r="I162" s="140" t="s">
        <v>544</v>
      </c>
      <c r="J162" s="140" t="s">
        <v>567</v>
      </c>
      <c r="K162" s="140" t="s">
        <v>565</v>
      </c>
      <c r="L162" s="93">
        <v>1</v>
      </c>
      <c r="M162" s="140" t="s">
        <v>33</v>
      </c>
      <c r="N162" s="140" t="s">
        <v>34</v>
      </c>
      <c r="O162" s="140" t="s">
        <v>35</v>
      </c>
      <c r="P162" s="140" t="s">
        <v>36</v>
      </c>
      <c r="Q162" s="347">
        <v>1</v>
      </c>
      <c r="R162" s="347">
        <v>1</v>
      </c>
      <c r="S162" s="256">
        <f t="shared" si="8"/>
        <v>1</v>
      </c>
      <c r="T162" s="256">
        <f t="shared" si="9"/>
        <v>1</v>
      </c>
      <c r="U162" s="257" t="str">
        <f t="shared" si="10"/>
        <v>SATISFACTORIO</v>
      </c>
      <c r="V162" s="383" t="s">
        <v>806</v>
      </c>
      <c r="W162" s="258" t="s">
        <v>891</v>
      </c>
      <c r="X162" s="308"/>
      <c r="Y162" s="308"/>
      <c r="Z162" s="309"/>
      <c r="AA162" s="309"/>
      <c r="AB162" s="307"/>
      <c r="AC162" s="310"/>
      <c r="AD162" s="310"/>
      <c r="AE162" s="308"/>
      <c r="AF162" s="308"/>
      <c r="AG162" s="309"/>
      <c r="AH162" s="309"/>
      <c r="AI162" s="307"/>
      <c r="AJ162" s="310"/>
      <c r="AK162" s="310"/>
    </row>
    <row r="163" spans="1:37" ht="408.75" customHeight="1" thickBot="1" thickTop="1">
      <c r="A163" s="575"/>
      <c r="B163" s="91">
        <v>8</v>
      </c>
      <c r="C163" s="578"/>
      <c r="D163" s="140" t="s">
        <v>635</v>
      </c>
      <c r="E163" s="140" t="s">
        <v>636</v>
      </c>
      <c r="F163" s="94" t="s">
        <v>568</v>
      </c>
      <c r="G163" s="95" t="s">
        <v>618</v>
      </c>
      <c r="H163" s="95" t="s">
        <v>618</v>
      </c>
      <c r="I163" s="95" t="s">
        <v>569</v>
      </c>
      <c r="J163" s="95" t="s">
        <v>570</v>
      </c>
      <c r="K163" s="95" t="s">
        <v>571</v>
      </c>
      <c r="L163" s="93">
        <v>1</v>
      </c>
      <c r="M163" s="140" t="s">
        <v>33</v>
      </c>
      <c r="N163" s="140" t="s">
        <v>34</v>
      </c>
      <c r="O163" s="140" t="s">
        <v>35</v>
      </c>
      <c r="P163" s="140" t="s">
        <v>36</v>
      </c>
      <c r="Q163" s="347">
        <v>906</v>
      </c>
      <c r="R163" s="347">
        <v>1575</v>
      </c>
      <c r="S163" s="256">
        <f t="shared" si="8"/>
        <v>0.5752380952380952</v>
      </c>
      <c r="T163" s="256">
        <f t="shared" si="9"/>
        <v>0.5752380952380952</v>
      </c>
      <c r="U163" s="257" t="str">
        <f t="shared" si="10"/>
        <v>MINIMO</v>
      </c>
      <c r="V163" s="383" t="s">
        <v>751</v>
      </c>
      <c r="W163" s="258" t="s">
        <v>892</v>
      </c>
      <c r="X163" s="308"/>
      <c r="Y163" s="308"/>
      <c r="Z163" s="309"/>
      <c r="AA163" s="309"/>
      <c r="AB163" s="307"/>
      <c r="AC163" s="310"/>
      <c r="AD163" s="310"/>
      <c r="AE163" s="308"/>
      <c r="AF163" s="308"/>
      <c r="AG163" s="309"/>
      <c r="AH163" s="309"/>
      <c r="AI163" s="307"/>
      <c r="AJ163" s="310"/>
      <c r="AK163" s="310"/>
    </row>
    <row r="164" spans="1:37" ht="408.75" customHeight="1" thickBot="1" thickTop="1">
      <c r="A164" s="575"/>
      <c r="B164" s="91">
        <v>9</v>
      </c>
      <c r="C164" s="578"/>
      <c r="D164" s="140" t="s">
        <v>635</v>
      </c>
      <c r="E164" s="140" t="s">
        <v>636</v>
      </c>
      <c r="F164" s="92" t="s">
        <v>572</v>
      </c>
      <c r="G164" s="92"/>
      <c r="H164" s="92" t="s">
        <v>580</v>
      </c>
      <c r="I164" s="140" t="s">
        <v>573</v>
      </c>
      <c r="J164" s="140" t="s">
        <v>75</v>
      </c>
      <c r="K164" s="140" t="s">
        <v>76</v>
      </c>
      <c r="L164" s="93">
        <v>1</v>
      </c>
      <c r="M164" s="140" t="s">
        <v>33</v>
      </c>
      <c r="N164" s="140" t="s">
        <v>34</v>
      </c>
      <c r="O164" s="140" t="s">
        <v>35</v>
      </c>
      <c r="P164" s="140" t="s">
        <v>36</v>
      </c>
      <c r="Q164" s="347" t="s">
        <v>174</v>
      </c>
      <c r="R164" s="347" t="s">
        <v>174</v>
      </c>
      <c r="S164" s="256" t="s">
        <v>174</v>
      </c>
      <c r="T164" s="256" t="s">
        <v>174</v>
      </c>
      <c r="U164" s="257" t="s">
        <v>174</v>
      </c>
      <c r="V164" s="383" t="s">
        <v>752</v>
      </c>
      <c r="W164" s="258" t="s">
        <v>893</v>
      </c>
      <c r="X164" s="308"/>
      <c r="Y164" s="308"/>
      <c r="Z164" s="309"/>
      <c r="AA164" s="309"/>
      <c r="AB164" s="307"/>
      <c r="AC164" s="310"/>
      <c r="AD164" s="310"/>
      <c r="AE164" s="308"/>
      <c r="AF164" s="308"/>
      <c r="AG164" s="309"/>
      <c r="AH164" s="309"/>
      <c r="AI164" s="307"/>
      <c r="AJ164" s="310"/>
      <c r="AK164" s="310"/>
    </row>
    <row r="165" spans="1:37" ht="408.75" customHeight="1" thickBot="1" thickTop="1">
      <c r="A165" s="575"/>
      <c r="B165" s="91">
        <v>10</v>
      </c>
      <c r="C165" s="578" t="s">
        <v>27</v>
      </c>
      <c r="D165" s="140" t="s">
        <v>635</v>
      </c>
      <c r="E165" s="140" t="s">
        <v>636</v>
      </c>
      <c r="F165" s="92" t="s">
        <v>58</v>
      </c>
      <c r="G165" s="92" t="s">
        <v>59</v>
      </c>
      <c r="H165" s="92" t="s">
        <v>59</v>
      </c>
      <c r="I165" s="140" t="s">
        <v>544</v>
      </c>
      <c r="J165" s="140" t="s">
        <v>61</v>
      </c>
      <c r="K165" s="140" t="s">
        <v>62</v>
      </c>
      <c r="L165" s="93">
        <v>1</v>
      </c>
      <c r="M165" s="140" t="s">
        <v>33</v>
      </c>
      <c r="N165" s="140" t="s">
        <v>34</v>
      </c>
      <c r="O165" s="140" t="s">
        <v>35</v>
      </c>
      <c r="P165" s="140" t="s">
        <v>36</v>
      </c>
      <c r="Q165" s="347" t="s">
        <v>174</v>
      </c>
      <c r="R165" s="347" t="s">
        <v>174</v>
      </c>
      <c r="S165" s="256" t="s">
        <v>174</v>
      </c>
      <c r="T165" s="256" t="s">
        <v>174</v>
      </c>
      <c r="U165" s="257" t="s">
        <v>174</v>
      </c>
      <c r="V165" s="383" t="s">
        <v>753</v>
      </c>
      <c r="W165" s="258" t="s">
        <v>894</v>
      </c>
      <c r="X165" s="308"/>
      <c r="Y165" s="308"/>
      <c r="Z165" s="309"/>
      <c r="AA165" s="309"/>
      <c r="AB165" s="307"/>
      <c r="AC165" s="310"/>
      <c r="AD165" s="310"/>
      <c r="AE165" s="308"/>
      <c r="AF165" s="308"/>
      <c r="AG165" s="309"/>
      <c r="AH165" s="309"/>
      <c r="AI165" s="307"/>
      <c r="AJ165" s="310"/>
      <c r="AK165" s="310"/>
    </row>
    <row r="166" spans="1:37" ht="254.25" customHeight="1" thickBot="1" thickTop="1">
      <c r="A166" s="575"/>
      <c r="B166" s="91">
        <v>11</v>
      </c>
      <c r="C166" s="578"/>
      <c r="D166" s="140" t="s">
        <v>640</v>
      </c>
      <c r="E166" s="140" t="s">
        <v>647</v>
      </c>
      <c r="F166" s="578" t="s">
        <v>63</v>
      </c>
      <c r="G166" s="92" t="s">
        <v>64</v>
      </c>
      <c r="H166" s="92" t="s">
        <v>65</v>
      </c>
      <c r="I166" s="140" t="s">
        <v>574</v>
      </c>
      <c r="J166" s="140"/>
      <c r="K166" s="140" t="s">
        <v>68</v>
      </c>
      <c r="L166" s="93">
        <v>1</v>
      </c>
      <c r="M166" s="140" t="s">
        <v>33</v>
      </c>
      <c r="N166" s="140" t="s">
        <v>34</v>
      </c>
      <c r="O166" s="140" t="s">
        <v>35</v>
      </c>
      <c r="P166" s="140" t="s">
        <v>36</v>
      </c>
      <c r="Q166" s="347">
        <v>1</v>
      </c>
      <c r="R166" s="347">
        <v>1</v>
      </c>
      <c r="S166" s="256">
        <f t="shared" si="8"/>
        <v>1</v>
      </c>
      <c r="T166" s="256">
        <f t="shared" si="9"/>
        <v>1</v>
      </c>
      <c r="U166" s="257" t="str">
        <f t="shared" si="10"/>
        <v>SATISFACTORIO</v>
      </c>
      <c r="V166" s="383" t="s">
        <v>807</v>
      </c>
      <c r="W166" s="258" t="s">
        <v>895</v>
      </c>
      <c r="X166" s="308"/>
      <c r="Y166" s="308"/>
      <c r="Z166" s="309"/>
      <c r="AA166" s="309"/>
      <c r="AB166" s="307"/>
      <c r="AC166" s="310"/>
      <c r="AD166" s="310"/>
      <c r="AE166" s="308"/>
      <c r="AF166" s="308"/>
      <c r="AG166" s="309"/>
      <c r="AH166" s="309"/>
      <c r="AI166" s="307"/>
      <c r="AJ166" s="310"/>
      <c r="AK166" s="310"/>
    </row>
    <row r="167" spans="1:37" ht="252.75" customHeight="1" thickBot="1" thickTop="1">
      <c r="A167" s="575"/>
      <c r="B167" s="91">
        <v>12</v>
      </c>
      <c r="C167" s="578"/>
      <c r="D167" s="140" t="s">
        <v>640</v>
      </c>
      <c r="E167" s="140" t="s">
        <v>647</v>
      </c>
      <c r="F167" s="578"/>
      <c r="G167" s="92" t="s">
        <v>69</v>
      </c>
      <c r="H167" s="92" t="s">
        <v>69</v>
      </c>
      <c r="I167" s="140" t="s">
        <v>574</v>
      </c>
      <c r="J167" s="140"/>
      <c r="K167" s="140" t="s">
        <v>70</v>
      </c>
      <c r="L167" s="93">
        <v>1</v>
      </c>
      <c r="M167" s="140" t="s">
        <v>33</v>
      </c>
      <c r="N167" s="140" t="s">
        <v>34</v>
      </c>
      <c r="O167" s="140" t="s">
        <v>35</v>
      </c>
      <c r="P167" s="140" t="s">
        <v>36</v>
      </c>
      <c r="Q167" s="367" t="s">
        <v>174</v>
      </c>
      <c r="R167" s="367" t="s">
        <v>174</v>
      </c>
      <c r="S167" s="367" t="s">
        <v>174</v>
      </c>
      <c r="T167" s="367" t="s">
        <v>174</v>
      </c>
      <c r="U167" s="367" t="s">
        <v>174</v>
      </c>
      <c r="V167" s="383" t="s">
        <v>665</v>
      </c>
      <c r="W167" s="258" t="s">
        <v>665</v>
      </c>
      <c r="X167" s="308"/>
      <c r="Y167" s="308"/>
      <c r="Z167" s="309"/>
      <c r="AA167" s="309"/>
      <c r="AB167" s="307"/>
      <c r="AC167" s="310"/>
      <c r="AD167" s="310"/>
      <c r="AE167" s="308"/>
      <c r="AF167" s="308"/>
      <c r="AG167" s="309"/>
      <c r="AH167" s="309"/>
      <c r="AI167" s="307"/>
      <c r="AJ167" s="310"/>
      <c r="AK167" s="310"/>
    </row>
    <row r="168" spans="1:37" ht="249" customHeight="1" thickBot="1" thickTop="1">
      <c r="A168" s="576"/>
      <c r="B168" s="96">
        <v>13</v>
      </c>
      <c r="C168" s="579"/>
      <c r="D168" s="141" t="s">
        <v>640</v>
      </c>
      <c r="E168" s="141" t="s">
        <v>647</v>
      </c>
      <c r="F168" s="579"/>
      <c r="G168" s="97" t="s">
        <v>71</v>
      </c>
      <c r="H168" s="97" t="s">
        <v>71</v>
      </c>
      <c r="I168" s="141" t="s">
        <v>574</v>
      </c>
      <c r="J168" s="141"/>
      <c r="K168" s="141" t="s">
        <v>72</v>
      </c>
      <c r="L168" s="98">
        <v>1</v>
      </c>
      <c r="M168" s="141" t="s">
        <v>33</v>
      </c>
      <c r="N168" s="141" t="s">
        <v>34</v>
      </c>
      <c r="O168" s="141" t="s">
        <v>35</v>
      </c>
      <c r="P168" s="141" t="s">
        <v>36</v>
      </c>
      <c r="Q168" s="367" t="s">
        <v>174</v>
      </c>
      <c r="R168" s="367" t="s">
        <v>174</v>
      </c>
      <c r="S168" s="367" t="s">
        <v>174</v>
      </c>
      <c r="T168" s="367" t="s">
        <v>174</v>
      </c>
      <c r="U168" s="367" t="s">
        <v>174</v>
      </c>
      <c r="V168" s="383" t="s">
        <v>665</v>
      </c>
      <c r="W168" s="258" t="s">
        <v>665</v>
      </c>
      <c r="X168" s="308"/>
      <c r="Y168" s="308"/>
      <c r="Z168" s="309"/>
      <c r="AA168" s="309"/>
      <c r="AB168" s="307"/>
      <c r="AC168" s="310"/>
      <c r="AD168" s="310"/>
      <c r="AE168" s="308"/>
      <c r="AF168" s="308"/>
      <c r="AG168" s="309"/>
      <c r="AH168" s="309"/>
      <c r="AI168" s="307"/>
      <c r="AJ168" s="310"/>
      <c r="AK168" s="310"/>
    </row>
    <row r="169" spans="1:37" ht="408.75" customHeight="1" thickBot="1" thickTop="1">
      <c r="A169" s="434" t="s">
        <v>581</v>
      </c>
      <c r="B169" s="99">
        <v>1</v>
      </c>
      <c r="C169" s="437" t="s">
        <v>167</v>
      </c>
      <c r="D169" s="190" t="s">
        <v>639</v>
      </c>
      <c r="E169" s="190" t="s">
        <v>638</v>
      </c>
      <c r="F169" s="100" t="s">
        <v>582</v>
      </c>
      <c r="G169" s="100" t="s">
        <v>615</v>
      </c>
      <c r="H169" s="100"/>
      <c r="I169" s="190" t="s">
        <v>583</v>
      </c>
      <c r="J169" s="100" t="s">
        <v>584</v>
      </c>
      <c r="K169" s="190" t="s">
        <v>585</v>
      </c>
      <c r="L169" s="101">
        <v>1</v>
      </c>
      <c r="M169" s="190" t="s">
        <v>33</v>
      </c>
      <c r="N169" s="190" t="s">
        <v>34</v>
      </c>
      <c r="O169" s="190" t="s">
        <v>35</v>
      </c>
      <c r="P169" s="190" t="s">
        <v>36</v>
      </c>
      <c r="Q169" s="348">
        <v>0.7</v>
      </c>
      <c r="R169" s="348">
        <v>1</v>
      </c>
      <c r="S169" s="259">
        <f t="shared" si="8"/>
        <v>0.7</v>
      </c>
      <c r="T169" s="259">
        <f t="shared" si="9"/>
        <v>0.7</v>
      </c>
      <c r="U169" s="260" t="str">
        <f t="shared" si="10"/>
        <v>ACEPTABLE</v>
      </c>
      <c r="V169" s="384" t="s">
        <v>754</v>
      </c>
      <c r="W169" s="261" t="s">
        <v>896</v>
      </c>
      <c r="X169" s="312"/>
      <c r="Y169" s="312"/>
      <c r="Z169" s="313"/>
      <c r="AA169" s="313"/>
      <c r="AB169" s="311"/>
      <c r="AC169" s="314"/>
      <c r="AD169" s="314"/>
      <c r="AE169" s="312"/>
      <c r="AF169" s="312"/>
      <c r="AG169" s="313"/>
      <c r="AH169" s="313"/>
      <c r="AI169" s="311"/>
      <c r="AJ169" s="314"/>
      <c r="AK169" s="314"/>
    </row>
    <row r="170" spans="1:37" ht="408.75" customHeight="1" thickBot="1" thickTop="1">
      <c r="A170" s="435"/>
      <c r="B170" s="102">
        <v>2</v>
      </c>
      <c r="C170" s="438"/>
      <c r="D170" s="190" t="s">
        <v>639</v>
      </c>
      <c r="E170" s="190" t="s">
        <v>638</v>
      </c>
      <c r="F170" s="193" t="s">
        <v>586</v>
      </c>
      <c r="G170" s="193" t="s">
        <v>587</v>
      </c>
      <c r="H170" s="193"/>
      <c r="I170" s="191" t="s">
        <v>583</v>
      </c>
      <c r="J170" s="191" t="s">
        <v>588</v>
      </c>
      <c r="K170" s="191" t="s">
        <v>589</v>
      </c>
      <c r="L170" s="103">
        <v>1</v>
      </c>
      <c r="M170" s="191" t="s">
        <v>33</v>
      </c>
      <c r="N170" s="191" t="s">
        <v>34</v>
      </c>
      <c r="O170" s="191" t="s">
        <v>35</v>
      </c>
      <c r="P170" s="191" t="s">
        <v>36</v>
      </c>
      <c r="Q170" s="348">
        <v>1</v>
      </c>
      <c r="R170" s="348">
        <v>1</v>
      </c>
      <c r="S170" s="259">
        <f t="shared" si="8"/>
        <v>1</v>
      </c>
      <c r="T170" s="259">
        <f t="shared" si="9"/>
        <v>1</v>
      </c>
      <c r="U170" s="260" t="str">
        <f t="shared" si="10"/>
        <v>SATISFACTORIO</v>
      </c>
      <c r="V170" s="384" t="s">
        <v>755</v>
      </c>
      <c r="W170" s="261" t="s">
        <v>897</v>
      </c>
      <c r="X170" s="312"/>
      <c r="Y170" s="312"/>
      <c r="Z170" s="313"/>
      <c r="AA170" s="313"/>
      <c r="AB170" s="311"/>
      <c r="AC170" s="314"/>
      <c r="AD170" s="314"/>
      <c r="AE170" s="312"/>
      <c r="AF170" s="312"/>
      <c r="AG170" s="313"/>
      <c r="AH170" s="313"/>
      <c r="AI170" s="311"/>
      <c r="AJ170" s="314"/>
      <c r="AK170" s="314"/>
    </row>
    <row r="171" spans="1:37" ht="408.75" customHeight="1" thickBot="1" thickTop="1">
      <c r="A171" s="435"/>
      <c r="B171" s="102">
        <v>3</v>
      </c>
      <c r="C171" s="438"/>
      <c r="D171" s="190" t="s">
        <v>639</v>
      </c>
      <c r="E171" s="190" t="s">
        <v>638</v>
      </c>
      <c r="F171" s="193" t="s">
        <v>590</v>
      </c>
      <c r="G171" s="193" t="s">
        <v>616</v>
      </c>
      <c r="H171" s="193" t="s">
        <v>617</v>
      </c>
      <c r="I171" s="191" t="s">
        <v>583</v>
      </c>
      <c r="J171" s="191" t="s">
        <v>591</v>
      </c>
      <c r="K171" s="191" t="s">
        <v>585</v>
      </c>
      <c r="L171" s="103">
        <v>1</v>
      </c>
      <c r="M171" s="191" t="s">
        <v>33</v>
      </c>
      <c r="N171" s="191" t="s">
        <v>34</v>
      </c>
      <c r="O171" s="191" t="s">
        <v>35</v>
      </c>
      <c r="P171" s="191" t="s">
        <v>36</v>
      </c>
      <c r="Q171" s="348">
        <v>2</v>
      </c>
      <c r="R171" s="348">
        <v>2</v>
      </c>
      <c r="S171" s="259">
        <f t="shared" si="8"/>
        <v>1</v>
      </c>
      <c r="T171" s="259">
        <f t="shared" si="9"/>
        <v>1</v>
      </c>
      <c r="U171" s="260" t="str">
        <f t="shared" si="10"/>
        <v>SATISFACTORIO</v>
      </c>
      <c r="V171" s="384" t="s">
        <v>808</v>
      </c>
      <c r="W171" s="412" t="s">
        <v>898</v>
      </c>
      <c r="X171" s="312"/>
      <c r="Y171" s="312"/>
      <c r="Z171" s="313"/>
      <c r="AA171" s="313"/>
      <c r="AB171" s="311"/>
      <c r="AC171" s="314"/>
      <c r="AD171" s="314"/>
      <c r="AE171" s="312"/>
      <c r="AF171" s="312"/>
      <c r="AG171" s="313"/>
      <c r="AH171" s="313"/>
      <c r="AI171" s="311"/>
      <c r="AJ171" s="314"/>
      <c r="AK171" s="314"/>
    </row>
    <row r="172" spans="1:37" ht="408.75" customHeight="1" thickBot="1" thickTop="1">
      <c r="A172" s="435"/>
      <c r="B172" s="102">
        <v>4</v>
      </c>
      <c r="C172" s="438"/>
      <c r="D172" s="190" t="s">
        <v>639</v>
      </c>
      <c r="E172" s="190" t="s">
        <v>638</v>
      </c>
      <c r="F172" s="193" t="s">
        <v>592</v>
      </c>
      <c r="G172" s="193" t="s">
        <v>593</v>
      </c>
      <c r="H172" s="193" t="s">
        <v>594</v>
      </c>
      <c r="I172" s="191" t="s">
        <v>595</v>
      </c>
      <c r="J172" s="191" t="s">
        <v>596</v>
      </c>
      <c r="K172" s="191" t="s">
        <v>597</v>
      </c>
      <c r="L172" s="103">
        <v>1</v>
      </c>
      <c r="M172" s="191" t="s">
        <v>33</v>
      </c>
      <c r="N172" s="191" t="s">
        <v>34</v>
      </c>
      <c r="O172" s="191" t="s">
        <v>35</v>
      </c>
      <c r="P172" s="191" t="s">
        <v>36</v>
      </c>
      <c r="Q172" s="348">
        <v>7641</v>
      </c>
      <c r="R172" s="348">
        <v>7641</v>
      </c>
      <c r="S172" s="259">
        <f t="shared" si="8"/>
        <v>1</v>
      </c>
      <c r="T172" s="259">
        <f t="shared" si="9"/>
        <v>1</v>
      </c>
      <c r="U172" s="260" t="str">
        <f t="shared" si="10"/>
        <v>SATISFACTORIO</v>
      </c>
      <c r="V172" s="384" t="s">
        <v>756</v>
      </c>
      <c r="W172" s="261" t="s">
        <v>899</v>
      </c>
      <c r="X172" s="312"/>
      <c r="Y172" s="312"/>
      <c r="Z172" s="313"/>
      <c r="AA172" s="313"/>
      <c r="AB172" s="311"/>
      <c r="AC172" s="314"/>
      <c r="AD172" s="314"/>
      <c r="AE172" s="312"/>
      <c r="AF172" s="312"/>
      <c r="AG172" s="313"/>
      <c r="AH172" s="313"/>
      <c r="AI172" s="311"/>
      <c r="AJ172" s="314"/>
      <c r="AK172" s="314"/>
    </row>
    <row r="173" spans="1:37" ht="251.25" customHeight="1" thickBot="1" thickTop="1">
      <c r="A173" s="435"/>
      <c r="B173" s="102">
        <v>5</v>
      </c>
      <c r="C173" s="438"/>
      <c r="D173" s="190" t="s">
        <v>639</v>
      </c>
      <c r="E173" s="190" t="s">
        <v>638</v>
      </c>
      <c r="F173" s="193" t="s">
        <v>598</v>
      </c>
      <c r="G173" s="193" t="s">
        <v>599</v>
      </c>
      <c r="H173" s="193" t="s">
        <v>600</v>
      </c>
      <c r="I173" s="191" t="s">
        <v>601</v>
      </c>
      <c r="J173" s="191" t="s">
        <v>602</v>
      </c>
      <c r="K173" s="191" t="s">
        <v>603</v>
      </c>
      <c r="L173" s="103">
        <v>1</v>
      </c>
      <c r="M173" s="191" t="s">
        <v>33</v>
      </c>
      <c r="N173" s="191" t="s">
        <v>34</v>
      </c>
      <c r="O173" s="191" t="s">
        <v>35</v>
      </c>
      <c r="P173" s="191" t="s">
        <v>36</v>
      </c>
      <c r="Q173" s="348">
        <v>216</v>
      </c>
      <c r="R173" s="348">
        <v>216</v>
      </c>
      <c r="S173" s="259">
        <f t="shared" si="8"/>
        <v>1</v>
      </c>
      <c r="T173" s="259">
        <f t="shared" si="9"/>
        <v>1</v>
      </c>
      <c r="U173" s="260" t="str">
        <f t="shared" si="10"/>
        <v>SATISFACTORIO</v>
      </c>
      <c r="V173" s="384" t="s">
        <v>757</v>
      </c>
      <c r="W173" s="261" t="s">
        <v>900</v>
      </c>
      <c r="X173" s="312"/>
      <c r="Y173" s="312"/>
      <c r="Z173" s="313"/>
      <c r="AA173" s="313"/>
      <c r="AB173" s="311"/>
      <c r="AC173" s="314"/>
      <c r="AD173" s="314"/>
      <c r="AE173" s="312"/>
      <c r="AF173" s="312"/>
      <c r="AG173" s="313"/>
      <c r="AH173" s="313"/>
      <c r="AI173" s="311"/>
      <c r="AJ173" s="314"/>
      <c r="AK173" s="314"/>
    </row>
    <row r="174" spans="1:37" ht="219.75" customHeight="1" thickBot="1" thickTop="1">
      <c r="A174" s="435"/>
      <c r="B174" s="102">
        <v>6</v>
      </c>
      <c r="C174" s="438"/>
      <c r="D174" s="190" t="s">
        <v>639</v>
      </c>
      <c r="E174" s="190" t="s">
        <v>638</v>
      </c>
      <c r="F174" s="193" t="s">
        <v>604</v>
      </c>
      <c r="G174" s="193" t="s">
        <v>605</v>
      </c>
      <c r="H174" s="193" t="s">
        <v>606</v>
      </c>
      <c r="I174" s="191" t="s">
        <v>583</v>
      </c>
      <c r="J174" s="191" t="s">
        <v>607</v>
      </c>
      <c r="K174" s="191" t="s">
        <v>608</v>
      </c>
      <c r="L174" s="103">
        <v>1</v>
      </c>
      <c r="M174" s="191" t="s">
        <v>33</v>
      </c>
      <c r="N174" s="191" t="s">
        <v>34</v>
      </c>
      <c r="O174" s="191" t="s">
        <v>35</v>
      </c>
      <c r="P174" s="191" t="s">
        <v>36</v>
      </c>
      <c r="Q174" s="348">
        <v>701</v>
      </c>
      <c r="R174" s="348">
        <v>701</v>
      </c>
      <c r="S174" s="259">
        <f t="shared" si="8"/>
        <v>1</v>
      </c>
      <c r="T174" s="259">
        <f t="shared" si="9"/>
        <v>1</v>
      </c>
      <c r="U174" s="260" t="str">
        <f t="shared" si="10"/>
        <v>SATISFACTORIO</v>
      </c>
      <c r="V174" s="384" t="s">
        <v>758</v>
      </c>
      <c r="W174" s="261" t="s">
        <v>903</v>
      </c>
      <c r="X174" s="312"/>
      <c r="Y174" s="312"/>
      <c r="Z174" s="313"/>
      <c r="AA174" s="313"/>
      <c r="AB174" s="311"/>
      <c r="AC174" s="314"/>
      <c r="AD174" s="314"/>
      <c r="AE174" s="312"/>
      <c r="AF174" s="312"/>
      <c r="AG174" s="313"/>
      <c r="AH174" s="313"/>
      <c r="AI174" s="311"/>
      <c r="AJ174" s="314"/>
      <c r="AK174" s="314"/>
    </row>
    <row r="175" spans="1:37" ht="174" customHeight="1" thickBot="1" thickTop="1">
      <c r="A175" s="435"/>
      <c r="B175" s="102">
        <v>7</v>
      </c>
      <c r="C175" s="191" t="s">
        <v>50</v>
      </c>
      <c r="D175" s="191" t="s">
        <v>635</v>
      </c>
      <c r="E175" s="191" t="s">
        <v>636</v>
      </c>
      <c r="F175" s="193" t="s">
        <v>609</v>
      </c>
      <c r="G175" s="191"/>
      <c r="H175" s="193" t="s">
        <v>610</v>
      </c>
      <c r="I175" s="191" t="s">
        <v>611</v>
      </c>
      <c r="J175" s="191" t="s">
        <v>75</v>
      </c>
      <c r="K175" s="191" t="s">
        <v>76</v>
      </c>
      <c r="L175" s="103">
        <v>1</v>
      </c>
      <c r="M175" s="191" t="s">
        <v>33</v>
      </c>
      <c r="N175" s="191" t="s">
        <v>34</v>
      </c>
      <c r="O175" s="191" t="s">
        <v>35</v>
      </c>
      <c r="P175" s="191" t="s">
        <v>36</v>
      </c>
      <c r="Q175" s="348" t="s">
        <v>174</v>
      </c>
      <c r="R175" s="348" t="s">
        <v>174</v>
      </c>
      <c r="S175" s="259" t="s">
        <v>174</v>
      </c>
      <c r="T175" s="259" t="s">
        <v>174</v>
      </c>
      <c r="U175" s="260" t="s">
        <v>174</v>
      </c>
      <c r="V175" s="384" t="s">
        <v>759</v>
      </c>
      <c r="W175" s="261" t="s">
        <v>759</v>
      </c>
      <c r="X175" s="312"/>
      <c r="Y175" s="312"/>
      <c r="Z175" s="313"/>
      <c r="AA175" s="313"/>
      <c r="AB175" s="311"/>
      <c r="AC175" s="314"/>
      <c r="AD175" s="314"/>
      <c r="AE175" s="312"/>
      <c r="AF175" s="312"/>
      <c r="AG175" s="313"/>
      <c r="AH175" s="313"/>
      <c r="AI175" s="311"/>
      <c r="AJ175" s="314"/>
      <c r="AK175" s="314"/>
    </row>
    <row r="176" spans="1:37" ht="128.25" customHeight="1" thickBot="1" thickTop="1">
      <c r="A176" s="435"/>
      <c r="B176" s="102">
        <v>8</v>
      </c>
      <c r="C176" s="438" t="s">
        <v>167</v>
      </c>
      <c r="D176" s="191" t="s">
        <v>635</v>
      </c>
      <c r="E176" s="191" t="s">
        <v>636</v>
      </c>
      <c r="F176" s="193" t="s">
        <v>58</v>
      </c>
      <c r="G176" s="193" t="s">
        <v>59</v>
      </c>
      <c r="H176" s="193" t="s">
        <v>59</v>
      </c>
      <c r="I176" s="191" t="s">
        <v>583</v>
      </c>
      <c r="J176" s="191" t="s">
        <v>61</v>
      </c>
      <c r="K176" s="191" t="s">
        <v>118</v>
      </c>
      <c r="L176" s="103">
        <v>1</v>
      </c>
      <c r="M176" s="191" t="s">
        <v>33</v>
      </c>
      <c r="N176" s="191" t="s">
        <v>34</v>
      </c>
      <c r="O176" s="191" t="s">
        <v>35</v>
      </c>
      <c r="P176" s="191" t="s">
        <v>36</v>
      </c>
      <c r="Q176" s="348">
        <v>1</v>
      </c>
      <c r="R176" s="348">
        <v>1</v>
      </c>
      <c r="S176" s="259">
        <f t="shared" si="8"/>
        <v>1</v>
      </c>
      <c r="T176" s="259">
        <f t="shared" si="9"/>
        <v>1</v>
      </c>
      <c r="U176" s="260" t="str">
        <f t="shared" si="10"/>
        <v>SATISFACTORIO</v>
      </c>
      <c r="V176" s="384" t="s">
        <v>760</v>
      </c>
      <c r="W176" s="384" t="s">
        <v>901</v>
      </c>
      <c r="X176" s="312"/>
      <c r="Y176" s="312"/>
      <c r="Z176" s="313"/>
      <c r="AA176" s="313"/>
      <c r="AB176" s="311"/>
      <c r="AC176" s="314"/>
      <c r="AD176" s="314"/>
      <c r="AE176" s="312"/>
      <c r="AF176" s="312"/>
      <c r="AG176" s="313"/>
      <c r="AH176" s="313"/>
      <c r="AI176" s="311"/>
      <c r="AJ176" s="314"/>
      <c r="AK176" s="314"/>
    </row>
    <row r="177" spans="1:37" ht="394.5" customHeight="1" thickBot="1" thickTop="1">
      <c r="A177" s="435"/>
      <c r="B177" s="102">
        <v>9</v>
      </c>
      <c r="C177" s="438"/>
      <c r="D177" s="191" t="s">
        <v>635</v>
      </c>
      <c r="E177" s="191" t="s">
        <v>636</v>
      </c>
      <c r="F177" s="191" t="s">
        <v>28</v>
      </c>
      <c r="G177" s="193" t="s">
        <v>29</v>
      </c>
      <c r="H177" s="191" t="s">
        <v>29</v>
      </c>
      <c r="I177" s="191" t="s">
        <v>583</v>
      </c>
      <c r="J177" s="191" t="s">
        <v>117</v>
      </c>
      <c r="K177" s="191" t="s">
        <v>32</v>
      </c>
      <c r="L177" s="103">
        <v>1</v>
      </c>
      <c r="M177" s="191" t="s">
        <v>33</v>
      </c>
      <c r="N177" s="191" t="s">
        <v>34</v>
      </c>
      <c r="O177" s="191" t="s">
        <v>35</v>
      </c>
      <c r="P177" s="191" t="s">
        <v>36</v>
      </c>
      <c r="Q177" s="348">
        <v>4</v>
      </c>
      <c r="R177" s="348">
        <v>9</v>
      </c>
      <c r="S177" s="259">
        <f t="shared" si="8"/>
        <v>0.4444444444444444</v>
      </c>
      <c r="T177" s="259">
        <f t="shared" si="9"/>
        <v>0.4444444444444444</v>
      </c>
      <c r="U177" s="411" t="str">
        <f t="shared" si="10"/>
        <v>INSATISFACTORIO</v>
      </c>
      <c r="V177" s="384" t="s">
        <v>761</v>
      </c>
      <c r="W177" s="261" t="s">
        <v>902</v>
      </c>
      <c r="X177" s="312"/>
      <c r="Y177" s="312"/>
      <c r="Z177" s="313"/>
      <c r="AA177" s="313"/>
      <c r="AB177" s="311"/>
      <c r="AC177" s="314"/>
      <c r="AD177" s="314"/>
      <c r="AE177" s="312"/>
      <c r="AF177" s="312"/>
      <c r="AG177" s="313"/>
      <c r="AH177" s="313"/>
      <c r="AI177" s="311"/>
      <c r="AJ177" s="314"/>
      <c r="AK177" s="314"/>
    </row>
    <row r="178" spans="1:37" ht="234.75" customHeight="1" thickBot="1" thickTop="1">
      <c r="A178" s="435"/>
      <c r="B178" s="102">
        <v>10</v>
      </c>
      <c r="C178" s="438"/>
      <c r="D178" s="191" t="s">
        <v>640</v>
      </c>
      <c r="E178" s="191" t="s">
        <v>647</v>
      </c>
      <c r="F178" s="440" t="s">
        <v>63</v>
      </c>
      <c r="G178" s="193" t="s">
        <v>64</v>
      </c>
      <c r="H178" s="193" t="s">
        <v>65</v>
      </c>
      <c r="I178" s="191" t="s">
        <v>612</v>
      </c>
      <c r="J178" s="438" t="s">
        <v>67</v>
      </c>
      <c r="K178" s="191" t="s">
        <v>613</v>
      </c>
      <c r="L178" s="103">
        <v>1</v>
      </c>
      <c r="M178" s="191" t="s">
        <v>33</v>
      </c>
      <c r="N178" s="191" t="s">
        <v>34</v>
      </c>
      <c r="O178" s="191" t="s">
        <v>35</v>
      </c>
      <c r="P178" s="191" t="s">
        <v>36</v>
      </c>
      <c r="Q178" s="348">
        <v>1</v>
      </c>
      <c r="R178" s="348">
        <v>1</v>
      </c>
      <c r="S178" s="259">
        <f t="shared" si="8"/>
        <v>1</v>
      </c>
      <c r="T178" s="259">
        <f t="shared" si="9"/>
        <v>1</v>
      </c>
      <c r="U178" s="260" t="str">
        <f t="shared" si="10"/>
        <v>SATISFACTORIO</v>
      </c>
      <c r="V178" s="384" t="s">
        <v>762</v>
      </c>
      <c r="W178" s="261" t="s">
        <v>904</v>
      </c>
      <c r="X178" s="312"/>
      <c r="Y178" s="312"/>
      <c r="Z178" s="313"/>
      <c r="AA178" s="313"/>
      <c r="AB178" s="311"/>
      <c r="AC178" s="314"/>
      <c r="AD178" s="314"/>
      <c r="AE178" s="312"/>
      <c r="AF178" s="312"/>
      <c r="AG178" s="313"/>
      <c r="AH178" s="313"/>
      <c r="AI178" s="311"/>
      <c r="AJ178" s="314"/>
      <c r="AK178" s="314"/>
    </row>
    <row r="179" spans="1:37" ht="222.75" customHeight="1" thickBot="1" thickTop="1">
      <c r="A179" s="435"/>
      <c r="B179" s="102">
        <v>11</v>
      </c>
      <c r="C179" s="438"/>
      <c r="D179" s="191" t="s">
        <v>640</v>
      </c>
      <c r="E179" s="191" t="s">
        <v>647</v>
      </c>
      <c r="F179" s="440"/>
      <c r="G179" s="193" t="s">
        <v>69</v>
      </c>
      <c r="H179" s="193" t="s">
        <v>69</v>
      </c>
      <c r="I179" s="191" t="s">
        <v>612</v>
      </c>
      <c r="J179" s="438"/>
      <c r="K179" s="191" t="s">
        <v>614</v>
      </c>
      <c r="L179" s="103">
        <v>1</v>
      </c>
      <c r="M179" s="191" t="s">
        <v>33</v>
      </c>
      <c r="N179" s="191" t="s">
        <v>34</v>
      </c>
      <c r="O179" s="191" t="s">
        <v>35</v>
      </c>
      <c r="P179" s="191" t="s">
        <v>36</v>
      </c>
      <c r="Q179" s="348">
        <v>1</v>
      </c>
      <c r="R179" s="348">
        <v>1</v>
      </c>
      <c r="S179" s="259">
        <f t="shared" si="8"/>
        <v>1</v>
      </c>
      <c r="T179" s="259">
        <f t="shared" si="9"/>
        <v>1</v>
      </c>
      <c r="U179" s="260" t="str">
        <f t="shared" si="10"/>
        <v>SATISFACTORIO</v>
      </c>
      <c r="V179" s="384" t="s">
        <v>763</v>
      </c>
      <c r="W179" s="261" t="s">
        <v>905</v>
      </c>
      <c r="X179" s="312"/>
      <c r="Y179" s="312"/>
      <c r="Z179" s="313"/>
      <c r="AA179" s="313"/>
      <c r="AB179" s="311"/>
      <c r="AC179" s="314"/>
      <c r="AD179" s="314"/>
      <c r="AE179" s="312"/>
      <c r="AF179" s="312"/>
      <c r="AG179" s="313"/>
      <c r="AH179" s="313"/>
      <c r="AI179" s="311"/>
      <c r="AJ179" s="314"/>
      <c r="AK179" s="314"/>
    </row>
    <row r="180" spans="1:37" ht="201" customHeight="1" thickBot="1" thickTop="1">
      <c r="A180" s="436"/>
      <c r="B180" s="104">
        <v>12</v>
      </c>
      <c r="C180" s="439"/>
      <c r="D180" s="192" t="s">
        <v>640</v>
      </c>
      <c r="E180" s="192" t="s">
        <v>647</v>
      </c>
      <c r="F180" s="441"/>
      <c r="G180" s="194" t="s">
        <v>71</v>
      </c>
      <c r="H180" s="194" t="s">
        <v>71</v>
      </c>
      <c r="I180" s="192" t="s">
        <v>612</v>
      </c>
      <c r="J180" s="439"/>
      <c r="K180" s="192" t="s">
        <v>143</v>
      </c>
      <c r="L180" s="105">
        <v>1</v>
      </c>
      <c r="M180" s="192" t="s">
        <v>33</v>
      </c>
      <c r="N180" s="192" t="s">
        <v>34</v>
      </c>
      <c r="O180" s="192" t="s">
        <v>35</v>
      </c>
      <c r="P180" s="192" t="s">
        <v>36</v>
      </c>
      <c r="Q180" s="348" t="s">
        <v>174</v>
      </c>
      <c r="R180" s="348" t="s">
        <v>174</v>
      </c>
      <c r="S180" s="259" t="s">
        <v>174</v>
      </c>
      <c r="T180" s="259" t="s">
        <v>174</v>
      </c>
      <c r="U180" s="260" t="s">
        <v>174</v>
      </c>
      <c r="V180" s="384" t="s">
        <v>665</v>
      </c>
      <c r="W180" s="261" t="s">
        <v>174</v>
      </c>
      <c r="X180" s="312"/>
      <c r="Y180" s="312"/>
      <c r="Z180" s="313"/>
      <c r="AA180" s="313"/>
      <c r="AB180" s="311"/>
      <c r="AC180" s="314"/>
      <c r="AD180" s="314"/>
      <c r="AE180" s="312"/>
      <c r="AF180" s="312"/>
      <c r="AG180" s="313"/>
      <c r="AH180" s="313"/>
      <c r="AI180" s="311"/>
      <c r="AJ180" s="314"/>
      <c r="AK180" s="314"/>
    </row>
    <row r="181" spans="1:37" ht="408.75" customHeight="1" thickBot="1" thickTop="1">
      <c r="A181" s="581" t="s">
        <v>459</v>
      </c>
      <c r="B181" s="106">
        <v>1</v>
      </c>
      <c r="C181" s="544" t="s">
        <v>27</v>
      </c>
      <c r="D181" s="160" t="s">
        <v>637</v>
      </c>
      <c r="E181" s="107" t="s">
        <v>643</v>
      </c>
      <c r="F181" s="108" t="s">
        <v>460</v>
      </c>
      <c r="G181" s="108" t="s">
        <v>461</v>
      </c>
      <c r="H181" s="108" t="s">
        <v>461</v>
      </c>
      <c r="I181" s="109" t="s">
        <v>462</v>
      </c>
      <c r="J181" s="109" t="s">
        <v>463</v>
      </c>
      <c r="K181" s="109" t="s">
        <v>464</v>
      </c>
      <c r="L181" s="110">
        <v>1</v>
      </c>
      <c r="M181" s="109" t="s">
        <v>33</v>
      </c>
      <c r="N181" s="109" t="s">
        <v>34</v>
      </c>
      <c r="O181" s="109" t="s">
        <v>35</v>
      </c>
      <c r="P181" s="109" t="s">
        <v>36</v>
      </c>
      <c r="Q181" s="349">
        <v>2</v>
      </c>
      <c r="R181" s="349">
        <v>2</v>
      </c>
      <c r="S181" s="262">
        <f t="shared" si="8"/>
        <v>1</v>
      </c>
      <c r="T181" s="262">
        <f t="shared" si="9"/>
        <v>1</v>
      </c>
      <c r="U181" s="263" t="str">
        <f t="shared" si="10"/>
        <v>SATISFACTORIO</v>
      </c>
      <c r="V181" s="385" t="s">
        <v>764</v>
      </c>
      <c r="W181" s="264" t="s">
        <v>950</v>
      </c>
      <c r="X181" s="316"/>
      <c r="Y181" s="316"/>
      <c r="Z181" s="317"/>
      <c r="AA181" s="317"/>
      <c r="AB181" s="315"/>
      <c r="AC181" s="318"/>
      <c r="AD181" s="318"/>
      <c r="AE181" s="316"/>
      <c r="AF181" s="316"/>
      <c r="AG181" s="317"/>
      <c r="AH181" s="317"/>
      <c r="AI181" s="315"/>
      <c r="AJ181" s="318"/>
      <c r="AK181" s="318"/>
    </row>
    <row r="182" spans="1:37" ht="408.75" customHeight="1" thickBot="1" thickTop="1">
      <c r="A182" s="582"/>
      <c r="B182" s="111">
        <v>2</v>
      </c>
      <c r="C182" s="420"/>
      <c r="D182" s="160" t="s">
        <v>637</v>
      </c>
      <c r="E182" s="107" t="s">
        <v>643</v>
      </c>
      <c r="F182" s="113" t="s">
        <v>465</v>
      </c>
      <c r="G182" s="113" t="s">
        <v>466</v>
      </c>
      <c r="H182" s="113" t="s">
        <v>467</v>
      </c>
      <c r="I182" s="114" t="s">
        <v>468</v>
      </c>
      <c r="J182" s="114" t="s">
        <v>469</v>
      </c>
      <c r="K182" s="114" t="s">
        <v>464</v>
      </c>
      <c r="L182" s="115">
        <v>1</v>
      </c>
      <c r="M182" s="114" t="s">
        <v>33</v>
      </c>
      <c r="N182" s="114" t="s">
        <v>34</v>
      </c>
      <c r="O182" s="114" t="s">
        <v>35</v>
      </c>
      <c r="P182" s="114" t="s">
        <v>36</v>
      </c>
      <c r="Q182" s="350">
        <v>2</v>
      </c>
      <c r="R182" s="350">
        <v>2</v>
      </c>
      <c r="S182" s="262">
        <f t="shared" si="8"/>
        <v>1</v>
      </c>
      <c r="T182" s="262">
        <f t="shared" si="9"/>
        <v>1</v>
      </c>
      <c r="U182" s="263" t="str">
        <f t="shared" si="10"/>
        <v>SATISFACTORIO</v>
      </c>
      <c r="V182" s="385" t="s">
        <v>769</v>
      </c>
      <c r="W182" s="264" t="s">
        <v>951</v>
      </c>
      <c r="X182" s="316"/>
      <c r="Y182" s="316"/>
      <c r="Z182" s="317"/>
      <c r="AA182" s="317"/>
      <c r="AB182" s="315"/>
      <c r="AC182" s="318"/>
      <c r="AD182" s="318"/>
      <c r="AE182" s="316"/>
      <c r="AF182" s="316"/>
      <c r="AG182" s="317"/>
      <c r="AH182" s="317"/>
      <c r="AI182" s="315"/>
      <c r="AJ182" s="318"/>
      <c r="AK182" s="318"/>
    </row>
    <row r="183" spans="1:37" ht="408.75" customHeight="1" thickBot="1" thickTop="1">
      <c r="A183" s="582"/>
      <c r="B183" s="111">
        <v>3</v>
      </c>
      <c r="C183" s="114" t="s">
        <v>167</v>
      </c>
      <c r="D183" s="160" t="s">
        <v>637</v>
      </c>
      <c r="E183" s="107" t="s">
        <v>643</v>
      </c>
      <c r="F183" s="113" t="s">
        <v>470</v>
      </c>
      <c r="G183" s="113" t="s">
        <v>471</v>
      </c>
      <c r="H183" s="113" t="s">
        <v>472</v>
      </c>
      <c r="I183" s="114" t="s">
        <v>473</v>
      </c>
      <c r="J183" s="114" t="s">
        <v>474</v>
      </c>
      <c r="K183" s="114" t="s">
        <v>76</v>
      </c>
      <c r="L183" s="115">
        <v>1</v>
      </c>
      <c r="M183" s="114" t="s">
        <v>33</v>
      </c>
      <c r="N183" s="114" t="s">
        <v>34</v>
      </c>
      <c r="O183" s="114" t="s">
        <v>35</v>
      </c>
      <c r="P183" s="114" t="s">
        <v>36</v>
      </c>
      <c r="Q183" s="349">
        <v>179</v>
      </c>
      <c r="R183" s="349">
        <v>194</v>
      </c>
      <c r="S183" s="262">
        <f t="shared" si="8"/>
        <v>0.9226804123711341</v>
      </c>
      <c r="T183" s="262">
        <f t="shared" si="9"/>
        <v>0.9226804123711341</v>
      </c>
      <c r="U183" s="263" t="str">
        <f t="shared" si="10"/>
        <v>ACEPTABLE</v>
      </c>
      <c r="V183" s="385" t="s">
        <v>765</v>
      </c>
      <c r="W183" s="264" t="s">
        <v>953</v>
      </c>
      <c r="X183" s="316"/>
      <c r="Y183" s="316"/>
      <c r="Z183" s="317"/>
      <c r="AA183" s="317"/>
      <c r="AB183" s="315"/>
      <c r="AC183" s="318"/>
      <c r="AD183" s="318"/>
      <c r="AE183" s="316"/>
      <c r="AF183" s="316"/>
      <c r="AG183" s="317"/>
      <c r="AH183" s="317"/>
      <c r="AI183" s="315"/>
      <c r="AJ183" s="318"/>
      <c r="AK183" s="318"/>
    </row>
    <row r="184" spans="1:37" ht="408.75" customHeight="1" thickBot="1" thickTop="1">
      <c r="A184" s="582"/>
      <c r="B184" s="111">
        <v>4</v>
      </c>
      <c r="C184" s="418" t="s">
        <v>79</v>
      </c>
      <c r="D184" s="160" t="s">
        <v>637</v>
      </c>
      <c r="E184" s="107" t="s">
        <v>643</v>
      </c>
      <c r="F184" s="113" t="s">
        <v>475</v>
      </c>
      <c r="G184" s="113" t="s">
        <v>476</v>
      </c>
      <c r="H184" s="113" t="s">
        <v>476</v>
      </c>
      <c r="I184" s="114" t="s">
        <v>477</v>
      </c>
      <c r="J184" s="114" t="s">
        <v>478</v>
      </c>
      <c r="K184" s="114" t="s">
        <v>479</v>
      </c>
      <c r="L184" s="115">
        <v>1</v>
      </c>
      <c r="M184" s="114" t="s">
        <v>33</v>
      </c>
      <c r="N184" s="114" t="s">
        <v>34</v>
      </c>
      <c r="O184" s="114" t="s">
        <v>35</v>
      </c>
      <c r="P184" s="114" t="s">
        <v>36</v>
      </c>
      <c r="Q184" s="350">
        <v>70854175899.82</v>
      </c>
      <c r="R184" s="350">
        <v>70933846077.40999</v>
      </c>
      <c r="S184" s="262">
        <f t="shared" si="8"/>
        <v>0.9988768383219622</v>
      </c>
      <c r="T184" s="262">
        <f t="shared" si="9"/>
        <v>0.9988768383219622</v>
      </c>
      <c r="U184" s="263" t="str">
        <f t="shared" si="10"/>
        <v>SATISFACTORIO</v>
      </c>
      <c r="V184" s="385" t="s">
        <v>770</v>
      </c>
      <c r="W184" s="264" t="s">
        <v>952</v>
      </c>
      <c r="X184" s="316"/>
      <c r="Y184" s="316"/>
      <c r="Z184" s="317"/>
      <c r="AA184" s="317"/>
      <c r="AB184" s="315"/>
      <c r="AC184" s="318"/>
      <c r="AD184" s="318"/>
      <c r="AE184" s="316"/>
      <c r="AF184" s="316"/>
      <c r="AG184" s="317"/>
      <c r="AH184" s="317"/>
      <c r="AI184" s="315"/>
      <c r="AJ184" s="318"/>
      <c r="AK184" s="318"/>
    </row>
    <row r="185" spans="1:37" ht="408.75" customHeight="1" thickBot="1" thickTop="1">
      <c r="A185" s="582"/>
      <c r="B185" s="111">
        <v>5</v>
      </c>
      <c r="C185" s="419"/>
      <c r="D185" s="160" t="s">
        <v>637</v>
      </c>
      <c r="E185" s="107" t="s">
        <v>643</v>
      </c>
      <c r="F185" s="113" t="s">
        <v>480</v>
      </c>
      <c r="G185" s="113" t="s">
        <v>481</v>
      </c>
      <c r="H185" s="113" t="s">
        <v>481</v>
      </c>
      <c r="I185" s="114" t="s">
        <v>482</v>
      </c>
      <c r="J185" s="114" t="s">
        <v>483</v>
      </c>
      <c r="K185" s="114" t="s">
        <v>484</v>
      </c>
      <c r="L185" s="115">
        <v>1</v>
      </c>
      <c r="M185" s="114" t="s">
        <v>33</v>
      </c>
      <c r="N185" s="114" t="s">
        <v>34</v>
      </c>
      <c r="O185" s="114" t="s">
        <v>35</v>
      </c>
      <c r="P185" s="114" t="s">
        <v>36</v>
      </c>
      <c r="Q185" s="349">
        <v>0</v>
      </c>
      <c r="R185" s="349">
        <v>1</v>
      </c>
      <c r="S185" s="262">
        <f t="shared" si="8"/>
        <v>0</v>
      </c>
      <c r="T185" s="262">
        <f t="shared" si="9"/>
        <v>0</v>
      </c>
      <c r="U185" s="411" t="str">
        <f t="shared" si="10"/>
        <v>INSATISFACTORIO</v>
      </c>
      <c r="V185" s="385" t="s">
        <v>817</v>
      </c>
      <c r="W185" s="264" t="s">
        <v>976</v>
      </c>
      <c r="X185" s="316"/>
      <c r="Y185" s="316"/>
      <c r="Z185" s="317"/>
      <c r="AA185" s="317"/>
      <c r="AB185" s="315"/>
      <c r="AC185" s="318"/>
      <c r="AD185" s="318"/>
      <c r="AE185" s="316"/>
      <c r="AF185" s="316"/>
      <c r="AG185" s="317"/>
      <c r="AH185" s="317"/>
      <c r="AI185" s="315"/>
      <c r="AJ185" s="318"/>
      <c r="AK185" s="318"/>
    </row>
    <row r="186" spans="1:37" ht="408.75" customHeight="1" thickBot="1" thickTop="1">
      <c r="A186" s="582"/>
      <c r="B186" s="111">
        <f>+B185+1</f>
        <v>6</v>
      </c>
      <c r="C186" s="419"/>
      <c r="D186" s="160" t="s">
        <v>637</v>
      </c>
      <c r="E186" s="107" t="s">
        <v>643</v>
      </c>
      <c r="F186" s="113" t="s">
        <v>485</v>
      </c>
      <c r="G186" s="113" t="s">
        <v>486</v>
      </c>
      <c r="H186" s="113" t="s">
        <v>486</v>
      </c>
      <c r="I186" s="114" t="s">
        <v>482</v>
      </c>
      <c r="J186" s="114" t="s">
        <v>483</v>
      </c>
      <c r="K186" s="114" t="s">
        <v>487</v>
      </c>
      <c r="L186" s="115">
        <v>1</v>
      </c>
      <c r="M186" s="114" t="s">
        <v>33</v>
      </c>
      <c r="N186" s="114" t="s">
        <v>34</v>
      </c>
      <c r="O186" s="114" t="s">
        <v>35</v>
      </c>
      <c r="P186" s="114" t="s">
        <v>36</v>
      </c>
      <c r="Q186" s="349">
        <v>0</v>
      </c>
      <c r="R186" s="349">
        <v>1</v>
      </c>
      <c r="S186" s="262">
        <f>+Q186/R186</f>
        <v>0</v>
      </c>
      <c r="T186" s="262">
        <f t="shared" si="9"/>
        <v>0</v>
      </c>
      <c r="U186" s="411" t="str">
        <f t="shared" si="10"/>
        <v>INSATISFACTORIO</v>
      </c>
      <c r="V186" s="385" t="s">
        <v>817</v>
      </c>
      <c r="W186" s="385" t="s">
        <v>977</v>
      </c>
      <c r="X186" s="316"/>
      <c r="Y186" s="316"/>
      <c r="Z186" s="317"/>
      <c r="AA186" s="317"/>
      <c r="AB186" s="315"/>
      <c r="AC186" s="318"/>
      <c r="AD186" s="318"/>
      <c r="AE186" s="316"/>
      <c r="AF186" s="316"/>
      <c r="AG186" s="317"/>
      <c r="AH186" s="317"/>
      <c r="AI186" s="315"/>
      <c r="AJ186" s="318"/>
      <c r="AK186" s="318"/>
    </row>
    <row r="187" spans="1:37" ht="408.75" customHeight="1" thickBot="1" thickTop="1">
      <c r="A187" s="582"/>
      <c r="B187" s="111">
        <v>7</v>
      </c>
      <c r="C187" s="419"/>
      <c r="D187" s="160" t="s">
        <v>637</v>
      </c>
      <c r="E187" s="107" t="s">
        <v>643</v>
      </c>
      <c r="F187" s="113" t="s">
        <v>488</v>
      </c>
      <c r="G187" s="113" t="s">
        <v>489</v>
      </c>
      <c r="H187" s="113" t="s">
        <v>489</v>
      </c>
      <c r="I187" s="114" t="s">
        <v>477</v>
      </c>
      <c r="J187" s="114" t="s">
        <v>490</v>
      </c>
      <c r="K187" s="114" t="s">
        <v>491</v>
      </c>
      <c r="L187" s="115">
        <v>1</v>
      </c>
      <c r="M187" s="114" t="s">
        <v>33</v>
      </c>
      <c r="N187" s="114" t="s">
        <v>34</v>
      </c>
      <c r="O187" s="114" t="s">
        <v>35</v>
      </c>
      <c r="P187" s="114" t="s">
        <v>36</v>
      </c>
      <c r="Q187" s="350">
        <v>3778</v>
      </c>
      <c r="R187" s="350">
        <v>3779</v>
      </c>
      <c r="S187" s="262">
        <f t="shared" si="8"/>
        <v>0.9997353797300873</v>
      </c>
      <c r="T187" s="262">
        <f t="shared" si="9"/>
        <v>0.9997353797300873</v>
      </c>
      <c r="U187" s="263" t="str">
        <f t="shared" si="10"/>
        <v>SATISFACTORIO</v>
      </c>
      <c r="V187" s="385" t="s">
        <v>771</v>
      </c>
      <c r="W187" s="385" t="s">
        <v>954</v>
      </c>
      <c r="X187" s="316"/>
      <c r="Y187" s="316"/>
      <c r="Z187" s="317"/>
      <c r="AA187" s="317"/>
      <c r="AB187" s="315"/>
      <c r="AC187" s="318"/>
      <c r="AD187" s="318"/>
      <c r="AE187" s="316"/>
      <c r="AF187" s="316"/>
      <c r="AG187" s="317"/>
      <c r="AH187" s="317"/>
      <c r="AI187" s="315"/>
      <c r="AJ187" s="318"/>
      <c r="AK187" s="318"/>
    </row>
    <row r="188" spans="1:37" ht="408.75" customHeight="1" thickBot="1" thickTop="1">
      <c r="A188" s="582"/>
      <c r="B188" s="116">
        <v>8</v>
      </c>
      <c r="C188" s="419"/>
      <c r="D188" s="160" t="s">
        <v>637</v>
      </c>
      <c r="E188" s="107" t="s">
        <v>643</v>
      </c>
      <c r="F188" s="112" t="s">
        <v>492</v>
      </c>
      <c r="G188" s="112" t="s">
        <v>493</v>
      </c>
      <c r="H188" s="112" t="s">
        <v>493</v>
      </c>
      <c r="I188" s="112" t="s">
        <v>494</v>
      </c>
      <c r="J188" s="112" t="s">
        <v>495</v>
      </c>
      <c r="K188" s="112" t="s">
        <v>496</v>
      </c>
      <c r="L188" s="115">
        <v>1</v>
      </c>
      <c r="M188" s="114" t="s">
        <v>33</v>
      </c>
      <c r="N188" s="114" t="s">
        <v>34</v>
      </c>
      <c r="O188" s="114" t="s">
        <v>35</v>
      </c>
      <c r="P188" s="114" t="s">
        <v>36</v>
      </c>
      <c r="Q188" s="350">
        <v>1</v>
      </c>
      <c r="R188" s="350">
        <v>1</v>
      </c>
      <c r="S188" s="262">
        <f t="shared" si="8"/>
        <v>1</v>
      </c>
      <c r="T188" s="262">
        <f t="shared" si="9"/>
        <v>1</v>
      </c>
      <c r="U188" s="263" t="str">
        <f t="shared" si="10"/>
        <v>SATISFACTORIO</v>
      </c>
      <c r="V188" s="385" t="s">
        <v>772</v>
      </c>
      <c r="W188" s="385" t="s">
        <v>955</v>
      </c>
      <c r="X188" s="316"/>
      <c r="Y188" s="316"/>
      <c r="Z188" s="317"/>
      <c r="AA188" s="317"/>
      <c r="AB188" s="315"/>
      <c r="AC188" s="318"/>
      <c r="AD188" s="318"/>
      <c r="AE188" s="316"/>
      <c r="AF188" s="316"/>
      <c r="AG188" s="317"/>
      <c r="AH188" s="317"/>
      <c r="AI188" s="315"/>
      <c r="AJ188" s="318"/>
      <c r="AK188" s="318"/>
    </row>
    <row r="189" spans="1:37" ht="408.75" customHeight="1" thickBot="1" thickTop="1">
      <c r="A189" s="582"/>
      <c r="B189" s="111">
        <v>9</v>
      </c>
      <c r="C189" s="419"/>
      <c r="D189" s="160" t="s">
        <v>637</v>
      </c>
      <c r="E189" s="107" t="s">
        <v>643</v>
      </c>
      <c r="F189" s="113" t="s">
        <v>497</v>
      </c>
      <c r="G189" s="113" t="s">
        <v>498</v>
      </c>
      <c r="H189" s="113" t="s">
        <v>499</v>
      </c>
      <c r="I189" s="114" t="s">
        <v>477</v>
      </c>
      <c r="J189" s="114" t="s">
        <v>56</v>
      </c>
      <c r="K189" s="114" t="s">
        <v>500</v>
      </c>
      <c r="L189" s="115">
        <v>1</v>
      </c>
      <c r="M189" s="114" t="s">
        <v>33</v>
      </c>
      <c r="N189" s="114" t="s">
        <v>34</v>
      </c>
      <c r="O189" s="114" t="s">
        <v>35</v>
      </c>
      <c r="P189" s="114" t="s">
        <v>36</v>
      </c>
      <c r="Q189" s="350">
        <v>2</v>
      </c>
      <c r="R189" s="350">
        <v>2</v>
      </c>
      <c r="S189" s="262">
        <f t="shared" si="8"/>
        <v>1</v>
      </c>
      <c r="T189" s="262">
        <f t="shared" si="9"/>
        <v>1</v>
      </c>
      <c r="U189" s="263" t="str">
        <f>IF(T189&gt;=95%,$P$12,IF(T189&gt;=70%,$O$12,IF(T189&gt;=50%,$N$12,IF(T189&lt;50%,$M$12,"ojo"))))</f>
        <v>SATISFACTORIO</v>
      </c>
      <c r="V189" s="385" t="s">
        <v>773</v>
      </c>
      <c r="W189" s="385" t="s">
        <v>956</v>
      </c>
      <c r="X189" s="316"/>
      <c r="Y189" s="316"/>
      <c r="Z189" s="317"/>
      <c r="AA189" s="317"/>
      <c r="AB189" s="315"/>
      <c r="AC189" s="318"/>
      <c r="AD189" s="318"/>
      <c r="AE189" s="316"/>
      <c r="AF189" s="316"/>
      <c r="AG189" s="317"/>
      <c r="AH189" s="317"/>
      <c r="AI189" s="315"/>
      <c r="AJ189" s="318"/>
      <c r="AK189" s="318"/>
    </row>
    <row r="190" spans="1:37" ht="408.75" customHeight="1" thickBot="1" thickTop="1">
      <c r="A190" s="582"/>
      <c r="B190" s="111">
        <v>10</v>
      </c>
      <c r="C190" s="420"/>
      <c r="D190" s="160" t="s">
        <v>637</v>
      </c>
      <c r="E190" s="107" t="s">
        <v>643</v>
      </c>
      <c r="F190" s="113" t="s">
        <v>501</v>
      </c>
      <c r="G190" s="113" t="s">
        <v>502</v>
      </c>
      <c r="H190" s="113" t="s">
        <v>502</v>
      </c>
      <c r="I190" s="114" t="s">
        <v>503</v>
      </c>
      <c r="J190" s="114" t="s">
        <v>504</v>
      </c>
      <c r="K190" s="114" t="s">
        <v>505</v>
      </c>
      <c r="L190" s="115">
        <v>1</v>
      </c>
      <c r="M190" s="114" t="s">
        <v>33</v>
      </c>
      <c r="N190" s="114" t="s">
        <v>34</v>
      </c>
      <c r="O190" s="114" t="s">
        <v>35</v>
      </c>
      <c r="P190" s="114" t="s">
        <v>36</v>
      </c>
      <c r="Q190" s="349">
        <v>0</v>
      </c>
      <c r="R190" s="349">
        <v>1</v>
      </c>
      <c r="S190" s="262">
        <f t="shared" si="8"/>
        <v>0</v>
      </c>
      <c r="T190" s="262">
        <f t="shared" si="9"/>
        <v>0</v>
      </c>
      <c r="U190" s="411" t="str">
        <f t="shared" si="10"/>
        <v>INSATISFACTORIO</v>
      </c>
      <c r="V190" s="385" t="s">
        <v>817</v>
      </c>
      <c r="W190" s="264" t="s">
        <v>978</v>
      </c>
      <c r="X190" s="316"/>
      <c r="Y190" s="316"/>
      <c r="Z190" s="317"/>
      <c r="AA190" s="317"/>
      <c r="AB190" s="315"/>
      <c r="AC190" s="318"/>
      <c r="AD190" s="318"/>
      <c r="AE190" s="316"/>
      <c r="AF190" s="316"/>
      <c r="AG190" s="317"/>
      <c r="AH190" s="317"/>
      <c r="AI190" s="315"/>
      <c r="AJ190" s="318"/>
      <c r="AK190" s="318"/>
    </row>
    <row r="191" spans="1:37" ht="408.75" customHeight="1" thickBot="1" thickTop="1">
      <c r="A191" s="582"/>
      <c r="B191" s="116">
        <f>+B190+1</f>
        <v>11</v>
      </c>
      <c r="C191" s="114" t="s">
        <v>50</v>
      </c>
      <c r="D191" s="112" t="s">
        <v>635</v>
      </c>
      <c r="E191" s="112" t="s">
        <v>636</v>
      </c>
      <c r="F191" s="112" t="s">
        <v>506</v>
      </c>
      <c r="G191" s="112" t="s">
        <v>383</v>
      </c>
      <c r="H191" s="112" t="s">
        <v>383</v>
      </c>
      <c r="I191" s="114" t="s">
        <v>477</v>
      </c>
      <c r="J191" s="112" t="s">
        <v>75</v>
      </c>
      <c r="K191" s="112" t="s">
        <v>507</v>
      </c>
      <c r="L191" s="115">
        <v>1</v>
      </c>
      <c r="M191" s="114" t="s">
        <v>33</v>
      </c>
      <c r="N191" s="114" t="s">
        <v>34</v>
      </c>
      <c r="O191" s="114" t="s">
        <v>35</v>
      </c>
      <c r="P191" s="114" t="s">
        <v>36</v>
      </c>
      <c r="Q191" s="350">
        <v>1</v>
      </c>
      <c r="R191" s="350">
        <v>1</v>
      </c>
      <c r="S191" s="262">
        <f t="shared" si="8"/>
        <v>1</v>
      </c>
      <c r="T191" s="262">
        <f t="shared" si="9"/>
        <v>1</v>
      </c>
      <c r="U191" s="263" t="str">
        <f t="shared" si="10"/>
        <v>SATISFACTORIO</v>
      </c>
      <c r="V191" s="385" t="s">
        <v>774</v>
      </c>
      <c r="W191" s="264" t="s">
        <v>959</v>
      </c>
      <c r="X191" s="316"/>
      <c r="Y191" s="316"/>
      <c r="Z191" s="317"/>
      <c r="AA191" s="317"/>
      <c r="AB191" s="315"/>
      <c r="AC191" s="318"/>
      <c r="AD191" s="318"/>
      <c r="AE191" s="316"/>
      <c r="AF191" s="316"/>
      <c r="AG191" s="317"/>
      <c r="AH191" s="317"/>
      <c r="AI191" s="315"/>
      <c r="AJ191" s="318"/>
      <c r="AK191" s="318"/>
    </row>
    <row r="192" spans="1:37" ht="408.75" customHeight="1" thickBot="1" thickTop="1">
      <c r="A192" s="582"/>
      <c r="B192" s="111">
        <v>12</v>
      </c>
      <c r="C192" s="114" t="s">
        <v>79</v>
      </c>
      <c r="D192" s="160" t="s">
        <v>637</v>
      </c>
      <c r="E192" s="107" t="s">
        <v>643</v>
      </c>
      <c r="F192" s="113" t="s">
        <v>114</v>
      </c>
      <c r="G192" s="113" t="s">
        <v>237</v>
      </c>
      <c r="H192" s="113" t="s">
        <v>237</v>
      </c>
      <c r="I192" s="114" t="s">
        <v>477</v>
      </c>
      <c r="J192" s="114" t="s">
        <v>116</v>
      </c>
      <c r="K192" s="114" t="s">
        <v>239</v>
      </c>
      <c r="L192" s="115">
        <v>1</v>
      </c>
      <c r="M192" s="114" t="s">
        <v>33</v>
      </c>
      <c r="N192" s="114" t="s">
        <v>34</v>
      </c>
      <c r="O192" s="114" t="s">
        <v>35</v>
      </c>
      <c r="P192" s="114" t="s">
        <v>36</v>
      </c>
      <c r="Q192" s="349">
        <v>0</v>
      </c>
      <c r="R192" s="349">
        <v>1</v>
      </c>
      <c r="S192" s="262">
        <f t="shared" si="8"/>
        <v>0</v>
      </c>
      <c r="T192" s="262">
        <f t="shared" si="9"/>
        <v>0</v>
      </c>
      <c r="U192" s="411" t="str">
        <f t="shared" si="10"/>
        <v>INSATISFACTORIO</v>
      </c>
      <c r="V192" s="385" t="s">
        <v>817</v>
      </c>
      <c r="W192" s="385" t="s">
        <v>979</v>
      </c>
      <c r="X192" s="316"/>
      <c r="Y192" s="316"/>
      <c r="Z192" s="317"/>
      <c r="AA192" s="317"/>
      <c r="AB192" s="315"/>
      <c r="AC192" s="318"/>
      <c r="AD192" s="318"/>
      <c r="AE192" s="316"/>
      <c r="AF192" s="316"/>
      <c r="AG192" s="317"/>
      <c r="AH192" s="317"/>
      <c r="AI192" s="315"/>
      <c r="AJ192" s="318"/>
      <c r="AK192" s="318"/>
    </row>
    <row r="193" spans="1:37" ht="408.75" customHeight="1" thickBot="1" thickTop="1">
      <c r="A193" s="582"/>
      <c r="B193" s="111">
        <v>13</v>
      </c>
      <c r="C193" s="418" t="s">
        <v>27</v>
      </c>
      <c r="D193" s="161" t="s">
        <v>635</v>
      </c>
      <c r="E193" s="112" t="s">
        <v>636</v>
      </c>
      <c r="F193" s="113" t="s">
        <v>28</v>
      </c>
      <c r="G193" s="113" t="s">
        <v>29</v>
      </c>
      <c r="H193" s="113" t="s">
        <v>29</v>
      </c>
      <c r="I193" s="114" t="s">
        <v>508</v>
      </c>
      <c r="J193" s="114" t="s">
        <v>31</v>
      </c>
      <c r="K193" s="114" t="s">
        <v>32</v>
      </c>
      <c r="L193" s="115">
        <v>1</v>
      </c>
      <c r="M193" s="114" t="s">
        <v>33</v>
      </c>
      <c r="N193" s="114" t="s">
        <v>34</v>
      </c>
      <c r="O193" s="114" t="s">
        <v>35</v>
      </c>
      <c r="P193" s="114" t="s">
        <v>36</v>
      </c>
      <c r="Q193" s="349">
        <v>0</v>
      </c>
      <c r="R193" s="349">
        <v>8</v>
      </c>
      <c r="S193" s="262">
        <f t="shared" si="8"/>
        <v>0</v>
      </c>
      <c r="T193" s="262">
        <f t="shared" si="9"/>
        <v>0</v>
      </c>
      <c r="U193" s="411" t="str">
        <f t="shared" si="10"/>
        <v>INSATISFACTORIO</v>
      </c>
      <c r="V193" s="385" t="s">
        <v>817</v>
      </c>
      <c r="W193" s="385" t="s">
        <v>980</v>
      </c>
      <c r="X193" s="316"/>
      <c r="Y193" s="316"/>
      <c r="Z193" s="317"/>
      <c r="AA193" s="317"/>
      <c r="AB193" s="315"/>
      <c r="AC193" s="318"/>
      <c r="AD193" s="318"/>
      <c r="AE193" s="316"/>
      <c r="AF193" s="316"/>
      <c r="AG193" s="317"/>
      <c r="AH193" s="317"/>
      <c r="AI193" s="315"/>
      <c r="AJ193" s="318"/>
      <c r="AK193" s="318"/>
    </row>
    <row r="194" spans="1:37" ht="408.75" customHeight="1" thickBot="1" thickTop="1">
      <c r="A194" s="582"/>
      <c r="B194" s="111">
        <v>14</v>
      </c>
      <c r="C194" s="419"/>
      <c r="D194" s="162" t="s">
        <v>635</v>
      </c>
      <c r="E194" s="112" t="s">
        <v>636</v>
      </c>
      <c r="F194" s="113" t="s">
        <v>58</v>
      </c>
      <c r="G194" s="113" t="s">
        <v>59</v>
      </c>
      <c r="H194" s="113" t="s">
        <v>59</v>
      </c>
      <c r="I194" s="114" t="s">
        <v>508</v>
      </c>
      <c r="J194" s="114" t="s">
        <v>61</v>
      </c>
      <c r="K194" s="114" t="s">
        <v>62</v>
      </c>
      <c r="L194" s="115">
        <v>1</v>
      </c>
      <c r="M194" s="114" t="s">
        <v>33</v>
      </c>
      <c r="N194" s="114" t="s">
        <v>34</v>
      </c>
      <c r="O194" s="114" t="s">
        <v>35</v>
      </c>
      <c r="P194" s="114" t="s">
        <v>36</v>
      </c>
      <c r="Q194" s="349" t="s">
        <v>174</v>
      </c>
      <c r="R194" s="349" t="s">
        <v>174</v>
      </c>
      <c r="S194" s="262" t="s">
        <v>174</v>
      </c>
      <c r="T194" s="262" t="s">
        <v>174</v>
      </c>
      <c r="U194" s="263" t="s">
        <v>668</v>
      </c>
      <c r="V194" s="385" t="s">
        <v>817</v>
      </c>
      <c r="W194" s="385" t="s">
        <v>981</v>
      </c>
      <c r="X194" s="316"/>
      <c r="Y194" s="316"/>
      <c r="Z194" s="317"/>
      <c r="AA194" s="317"/>
      <c r="AB194" s="315"/>
      <c r="AC194" s="318"/>
      <c r="AD194" s="318"/>
      <c r="AE194" s="316"/>
      <c r="AF194" s="316"/>
      <c r="AG194" s="317"/>
      <c r="AH194" s="317"/>
      <c r="AI194" s="315"/>
      <c r="AJ194" s="318"/>
      <c r="AK194" s="318"/>
    </row>
    <row r="195" spans="1:37" ht="408.75" customHeight="1" thickBot="1" thickTop="1">
      <c r="A195" s="582"/>
      <c r="B195" s="541">
        <v>15</v>
      </c>
      <c r="C195" s="419"/>
      <c r="D195" s="112" t="s">
        <v>640</v>
      </c>
      <c r="E195" s="112" t="s">
        <v>647</v>
      </c>
      <c r="F195" s="418" t="s">
        <v>509</v>
      </c>
      <c r="G195" s="113" t="s">
        <v>510</v>
      </c>
      <c r="H195" s="113" t="s">
        <v>65</v>
      </c>
      <c r="I195" s="114" t="s">
        <v>511</v>
      </c>
      <c r="J195" s="418" t="s">
        <v>512</v>
      </c>
      <c r="K195" s="114" t="s">
        <v>513</v>
      </c>
      <c r="L195" s="115">
        <v>1</v>
      </c>
      <c r="M195" s="114" t="s">
        <v>33</v>
      </c>
      <c r="N195" s="114" t="s">
        <v>34</v>
      </c>
      <c r="O195" s="114" t="s">
        <v>35</v>
      </c>
      <c r="P195" s="114" t="s">
        <v>36</v>
      </c>
      <c r="Q195" s="349">
        <v>2</v>
      </c>
      <c r="R195" s="349">
        <v>2</v>
      </c>
      <c r="S195" s="262">
        <f t="shared" si="8"/>
        <v>1</v>
      </c>
      <c r="T195" s="262">
        <f t="shared" si="9"/>
        <v>1</v>
      </c>
      <c r="U195" s="263" t="str">
        <f t="shared" si="10"/>
        <v>SATISFACTORIO</v>
      </c>
      <c r="V195" s="385" t="s">
        <v>817</v>
      </c>
      <c r="W195" s="385" t="s">
        <v>982</v>
      </c>
      <c r="X195" s="316"/>
      <c r="Y195" s="316"/>
      <c r="Z195" s="317"/>
      <c r="AA195" s="317"/>
      <c r="AB195" s="315"/>
      <c r="AC195" s="318"/>
      <c r="AD195" s="318"/>
      <c r="AE195" s="316"/>
      <c r="AF195" s="316"/>
      <c r="AG195" s="317"/>
      <c r="AH195" s="317"/>
      <c r="AI195" s="315"/>
      <c r="AJ195" s="318"/>
      <c r="AK195" s="318"/>
    </row>
    <row r="196" spans="1:37" ht="408.75" customHeight="1" thickBot="1" thickTop="1">
      <c r="A196" s="582"/>
      <c r="B196" s="542"/>
      <c r="C196" s="419"/>
      <c r="D196" s="112" t="s">
        <v>640</v>
      </c>
      <c r="E196" s="112" t="s">
        <v>647</v>
      </c>
      <c r="F196" s="419"/>
      <c r="G196" s="113" t="s">
        <v>514</v>
      </c>
      <c r="H196" s="113" t="s">
        <v>515</v>
      </c>
      <c r="I196" s="114" t="s">
        <v>511</v>
      </c>
      <c r="J196" s="419"/>
      <c r="K196" s="114" t="s">
        <v>516</v>
      </c>
      <c r="L196" s="115">
        <v>1</v>
      </c>
      <c r="M196" s="114" t="s">
        <v>33</v>
      </c>
      <c r="N196" s="114" t="s">
        <v>34</v>
      </c>
      <c r="O196" s="114" t="s">
        <v>35</v>
      </c>
      <c r="P196" s="114" t="s">
        <v>36</v>
      </c>
      <c r="Q196" s="349">
        <v>2</v>
      </c>
      <c r="R196" s="349">
        <v>2</v>
      </c>
      <c r="S196" s="262">
        <f t="shared" si="8"/>
        <v>1</v>
      </c>
      <c r="T196" s="262">
        <f t="shared" si="9"/>
        <v>1</v>
      </c>
      <c r="U196" s="263" t="str">
        <f t="shared" si="10"/>
        <v>SATISFACTORIO</v>
      </c>
      <c r="V196" s="385" t="s">
        <v>817</v>
      </c>
      <c r="W196" s="385" t="s">
        <v>983</v>
      </c>
      <c r="X196" s="316"/>
      <c r="Y196" s="316"/>
      <c r="Z196" s="317"/>
      <c r="AA196" s="317"/>
      <c r="AB196" s="315"/>
      <c r="AC196" s="318"/>
      <c r="AD196" s="318"/>
      <c r="AE196" s="316"/>
      <c r="AF196" s="316"/>
      <c r="AG196" s="317"/>
      <c r="AH196" s="317"/>
      <c r="AI196" s="315"/>
      <c r="AJ196" s="318"/>
      <c r="AK196" s="318"/>
    </row>
    <row r="197" spans="1:37" ht="408.75" customHeight="1" thickBot="1" thickTop="1">
      <c r="A197" s="582"/>
      <c r="B197" s="543"/>
      <c r="C197" s="419"/>
      <c r="D197" s="112" t="s">
        <v>640</v>
      </c>
      <c r="E197" s="112" t="s">
        <v>647</v>
      </c>
      <c r="F197" s="420"/>
      <c r="G197" s="113" t="s">
        <v>517</v>
      </c>
      <c r="H197" s="113" t="s">
        <v>518</v>
      </c>
      <c r="I197" s="114" t="s">
        <v>511</v>
      </c>
      <c r="J197" s="420"/>
      <c r="K197" s="114" t="s">
        <v>519</v>
      </c>
      <c r="L197" s="115">
        <v>1</v>
      </c>
      <c r="M197" s="114" t="s">
        <v>33</v>
      </c>
      <c r="N197" s="114" t="s">
        <v>34</v>
      </c>
      <c r="O197" s="114" t="s">
        <v>35</v>
      </c>
      <c r="P197" s="114" t="s">
        <v>36</v>
      </c>
      <c r="Q197" s="349" t="s">
        <v>174</v>
      </c>
      <c r="R197" s="349" t="s">
        <v>174</v>
      </c>
      <c r="S197" s="262" t="s">
        <v>174</v>
      </c>
      <c r="T197" s="262" t="s">
        <v>174</v>
      </c>
      <c r="U197" s="263" t="s">
        <v>668</v>
      </c>
      <c r="V197" s="385" t="s">
        <v>817</v>
      </c>
      <c r="W197" s="264" t="s">
        <v>174</v>
      </c>
      <c r="X197" s="316"/>
      <c r="Y197" s="316"/>
      <c r="Z197" s="317"/>
      <c r="AA197" s="317"/>
      <c r="AB197" s="315"/>
      <c r="AC197" s="318"/>
      <c r="AD197" s="318"/>
      <c r="AE197" s="316"/>
      <c r="AF197" s="316"/>
      <c r="AG197" s="317"/>
      <c r="AH197" s="317"/>
      <c r="AI197" s="315"/>
      <c r="AJ197" s="318"/>
      <c r="AK197" s="318"/>
    </row>
    <row r="198" spans="1:37" ht="408.75" customHeight="1" thickBot="1" thickTop="1">
      <c r="A198" s="582"/>
      <c r="B198" s="541">
        <v>16</v>
      </c>
      <c r="C198" s="419"/>
      <c r="D198" s="112" t="s">
        <v>640</v>
      </c>
      <c r="E198" s="112" t="s">
        <v>647</v>
      </c>
      <c r="F198" s="418" t="s">
        <v>509</v>
      </c>
      <c r="G198" s="113" t="s">
        <v>510</v>
      </c>
      <c r="H198" s="113" t="s">
        <v>65</v>
      </c>
      <c r="I198" s="114" t="s">
        <v>477</v>
      </c>
      <c r="J198" s="418" t="s">
        <v>512</v>
      </c>
      <c r="K198" s="114" t="s">
        <v>513</v>
      </c>
      <c r="L198" s="115">
        <v>1</v>
      </c>
      <c r="M198" s="114" t="s">
        <v>33</v>
      </c>
      <c r="N198" s="114" t="s">
        <v>34</v>
      </c>
      <c r="O198" s="114" t="s">
        <v>35</v>
      </c>
      <c r="P198" s="114" t="s">
        <v>36</v>
      </c>
      <c r="Q198" s="351">
        <v>4</v>
      </c>
      <c r="R198" s="351">
        <v>4</v>
      </c>
      <c r="S198" s="262">
        <f t="shared" si="8"/>
        <v>1</v>
      </c>
      <c r="T198" s="262">
        <f t="shared" si="9"/>
        <v>1</v>
      </c>
      <c r="U198" s="263" t="str">
        <f t="shared" si="10"/>
        <v>SATISFACTORIO</v>
      </c>
      <c r="V198" s="385" t="s">
        <v>818</v>
      </c>
      <c r="W198" s="385" t="s">
        <v>960</v>
      </c>
      <c r="X198" s="316"/>
      <c r="Y198" s="316"/>
      <c r="Z198" s="317"/>
      <c r="AA198" s="317"/>
      <c r="AB198" s="315"/>
      <c r="AC198" s="318"/>
      <c r="AD198" s="318"/>
      <c r="AE198" s="316"/>
      <c r="AF198" s="316"/>
      <c r="AG198" s="317"/>
      <c r="AH198" s="317"/>
      <c r="AI198" s="315"/>
      <c r="AJ198" s="318"/>
      <c r="AK198" s="318"/>
    </row>
    <row r="199" spans="1:37" ht="408.75" customHeight="1" thickBot="1" thickTop="1">
      <c r="A199" s="582"/>
      <c r="B199" s="542"/>
      <c r="C199" s="419"/>
      <c r="D199" s="112" t="s">
        <v>640</v>
      </c>
      <c r="E199" s="112" t="s">
        <v>647</v>
      </c>
      <c r="F199" s="419"/>
      <c r="G199" s="113" t="s">
        <v>514</v>
      </c>
      <c r="H199" s="113" t="s">
        <v>515</v>
      </c>
      <c r="I199" s="114" t="s">
        <v>477</v>
      </c>
      <c r="J199" s="419"/>
      <c r="K199" s="114" t="s">
        <v>516</v>
      </c>
      <c r="L199" s="115">
        <v>1</v>
      </c>
      <c r="M199" s="114" t="s">
        <v>33</v>
      </c>
      <c r="N199" s="114" t="s">
        <v>34</v>
      </c>
      <c r="O199" s="114" t="s">
        <v>35</v>
      </c>
      <c r="P199" s="114" t="s">
        <v>36</v>
      </c>
      <c r="Q199" s="351">
        <v>4</v>
      </c>
      <c r="R199" s="351">
        <v>4</v>
      </c>
      <c r="S199" s="262">
        <f t="shared" si="8"/>
        <v>1</v>
      </c>
      <c r="T199" s="262">
        <f t="shared" si="9"/>
        <v>1</v>
      </c>
      <c r="U199" s="263" t="str">
        <f t="shared" si="10"/>
        <v>SATISFACTORIO</v>
      </c>
      <c r="V199" s="385" t="s">
        <v>819</v>
      </c>
      <c r="W199" s="385" t="s">
        <v>961</v>
      </c>
      <c r="X199" s="316"/>
      <c r="Y199" s="316"/>
      <c r="Z199" s="317"/>
      <c r="AA199" s="317"/>
      <c r="AB199" s="315"/>
      <c r="AC199" s="318"/>
      <c r="AD199" s="318"/>
      <c r="AE199" s="316"/>
      <c r="AF199" s="316"/>
      <c r="AG199" s="317"/>
      <c r="AH199" s="317"/>
      <c r="AI199" s="315"/>
      <c r="AJ199" s="318"/>
      <c r="AK199" s="318"/>
    </row>
    <row r="200" spans="1:37" ht="408.75" customHeight="1" thickBot="1" thickTop="1">
      <c r="A200" s="582"/>
      <c r="B200" s="543"/>
      <c r="C200" s="419"/>
      <c r="D200" s="112" t="s">
        <v>640</v>
      </c>
      <c r="E200" s="112" t="s">
        <v>647</v>
      </c>
      <c r="F200" s="420"/>
      <c r="G200" s="113" t="s">
        <v>517</v>
      </c>
      <c r="H200" s="113" t="s">
        <v>518</v>
      </c>
      <c r="I200" s="114" t="s">
        <v>477</v>
      </c>
      <c r="J200" s="420"/>
      <c r="K200" s="114" t="s">
        <v>519</v>
      </c>
      <c r="L200" s="115">
        <v>1</v>
      </c>
      <c r="M200" s="114" t="s">
        <v>33</v>
      </c>
      <c r="N200" s="114" t="s">
        <v>34</v>
      </c>
      <c r="O200" s="114" t="s">
        <v>35</v>
      </c>
      <c r="P200" s="114" t="s">
        <v>36</v>
      </c>
      <c r="Q200" s="351" t="s">
        <v>174</v>
      </c>
      <c r="R200" s="351" t="s">
        <v>174</v>
      </c>
      <c r="S200" s="262" t="s">
        <v>174</v>
      </c>
      <c r="T200" s="262" t="s">
        <v>174</v>
      </c>
      <c r="U200" s="263" t="s">
        <v>174</v>
      </c>
      <c r="V200" s="385" t="s">
        <v>820</v>
      </c>
      <c r="W200" s="264" t="s">
        <v>668</v>
      </c>
      <c r="X200" s="316"/>
      <c r="Y200" s="316"/>
      <c r="Z200" s="317"/>
      <c r="AA200" s="317"/>
      <c r="AB200" s="315"/>
      <c r="AC200" s="318"/>
      <c r="AD200" s="318"/>
      <c r="AE200" s="316"/>
      <c r="AF200" s="316"/>
      <c r="AG200" s="317"/>
      <c r="AH200" s="317"/>
      <c r="AI200" s="315"/>
      <c r="AJ200" s="318"/>
      <c r="AK200" s="318"/>
    </row>
    <row r="201" spans="1:37" ht="408.75" customHeight="1" thickBot="1" thickTop="1">
      <c r="A201" s="582"/>
      <c r="B201" s="541">
        <v>17</v>
      </c>
      <c r="C201" s="419"/>
      <c r="D201" s="112" t="s">
        <v>640</v>
      </c>
      <c r="E201" s="112" t="s">
        <v>647</v>
      </c>
      <c r="F201" s="418" t="s">
        <v>509</v>
      </c>
      <c r="G201" s="113" t="s">
        <v>510</v>
      </c>
      <c r="H201" s="113" t="s">
        <v>65</v>
      </c>
      <c r="I201" s="114" t="s">
        <v>520</v>
      </c>
      <c r="J201" s="418" t="s">
        <v>512</v>
      </c>
      <c r="K201" s="114" t="s">
        <v>513</v>
      </c>
      <c r="L201" s="115">
        <v>1</v>
      </c>
      <c r="M201" s="114" t="s">
        <v>33</v>
      </c>
      <c r="N201" s="114" t="s">
        <v>34</v>
      </c>
      <c r="O201" s="114" t="s">
        <v>35</v>
      </c>
      <c r="P201" s="114" t="s">
        <v>36</v>
      </c>
      <c r="Q201" s="349">
        <v>2</v>
      </c>
      <c r="R201" s="349">
        <v>2</v>
      </c>
      <c r="S201" s="262">
        <f t="shared" si="8"/>
        <v>1</v>
      </c>
      <c r="T201" s="262">
        <f t="shared" si="9"/>
        <v>1</v>
      </c>
      <c r="U201" s="263" t="str">
        <f t="shared" si="10"/>
        <v>SATISFACTORIO</v>
      </c>
      <c r="V201" s="385" t="s">
        <v>766</v>
      </c>
      <c r="W201" s="385" t="s">
        <v>962</v>
      </c>
      <c r="X201" s="316"/>
      <c r="Y201" s="316"/>
      <c r="Z201" s="317"/>
      <c r="AA201" s="317"/>
      <c r="AB201" s="315"/>
      <c r="AC201" s="318"/>
      <c r="AD201" s="318"/>
      <c r="AE201" s="316"/>
      <c r="AF201" s="316"/>
      <c r="AG201" s="317"/>
      <c r="AH201" s="317"/>
      <c r="AI201" s="315"/>
      <c r="AJ201" s="318"/>
      <c r="AK201" s="318"/>
    </row>
    <row r="202" spans="1:37" ht="408.75" customHeight="1" thickBot="1" thickTop="1">
      <c r="A202" s="582"/>
      <c r="B202" s="542"/>
      <c r="C202" s="419"/>
      <c r="D202" s="112" t="s">
        <v>640</v>
      </c>
      <c r="E202" s="112" t="s">
        <v>647</v>
      </c>
      <c r="F202" s="419"/>
      <c r="G202" s="113" t="s">
        <v>514</v>
      </c>
      <c r="H202" s="113" t="s">
        <v>515</v>
      </c>
      <c r="I202" s="114" t="s">
        <v>520</v>
      </c>
      <c r="J202" s="419"/>
      <c r="K202" s="114" t="s">
        <v>516</v>
      </c>
      <c r="L202" s="115">
        <v>1</v>
      </c>
      <c r="M202" s="114" t="s">
        <v>33</v>
      </c>
      <c r="N202" s="114" t="s">
        <v>34</v>
      </c>
      <c r="O202" s="114" t="s">
        <v>35</v>
      </c>
      <c r="P202" s="114" t="s">
        <v>36</v>
      </c>
      <c r="Q202" s="349">
        <v>1</v>
      </c>
      <c r="R202" s="349">
        <v>1</v>
      </c>
      <c r="S202" s="262">
        <f t="shared" si="8"/>
        <v>1</v>
      </c>
      <c r="T202" s="262">
        <f t="shared" si="9"/>
        <v>1</v>
      </c>
      <c r="U202" s="263" t="str">
        <f t="shared" si="10"/>
        <v>SATISFACTORIO</v>
      </c>
      <c r="V202" s="385" t="s">
        <v>767</v>
      </c>
      <c r="W202" s="385" t="s">
        <v>963</v>
      </c>
      <c r="X202" s="316"/>
      <c r="Y202" s="316"/>
      <c r="Z202" s="317"/>
      <c r="AA202" s="317"/>
      <c r="AB202" s="315"/>
      <c r="AC202" s="318"/>
      <c r="AD202" s="318"/>
      <c r="AE202" s="316"/>
      <c r="AF202" s="316"/>
      <c r="AG202" s="317"/>
      <c r="AH202" s="317"/>
      <c r="AI202" s="315"/>
      <c r="AJ202" s="318"/>
      <c r="AK202" s="318"/>
    </row>
    <row r="203" spans="1:37" ht="408.75" customHeight="1" thickBot="1" thickTop="1">
      <c r="A203" s="583"/>
      <c r="B203" s="545"/>
      <c r="C203" s="424"/>
      <c r="D203" s="112" t="s">
        <v>640</v>
      </c>
      <c r="E203" s="112" t="s">
        <v>647</v>
      </c>
      <c r="F203" s="424"/>
      <c r="G203" s="117" t="s">
        <v>517</v>
      </c>
      <c r="H203" s="117" t="s">
        <v>518</v>
      </c>
      <c r="I203" s="118" t="s">
        <v>520</v>
      </c>
      <c r="J203" s="424"/>
      <c r="K203" s="118" t="s">
        <v>519</v>
      </c>
      <c r="L203" s="119">
        <v>1</v>
      </c>
      <c r="M203" s="118" t="s">
        <v>33</v>
      </c>
      <c r="N203" s="118" t="s">
        <v>34</v>
      </c>
      <c r="O203" s="118" t="s">
        <v>35</v>
      </c>
      <c r="P203" s="118" t="s">
        <v>36</v>
      </c>
      <c r="Q203" s="349" t="s">
        <v>174</v>
      </c>
      <c r="R203" s="349" t="s">
        <v>174</v>
      </c>
      <c r="S203" s="262" t="s">
        <v>174</v>
      </c>
      <c r="T203" s="262" t="s">
        <v>174</v>
      </c>
      <c r="U203" s="263" t="s">
        <v>174</v>
      </c>
      <c r="V203" s="385" t="s">
        <v>768</v>
      </c>
      <c r="W203" s="385" t="s">
        <v>964</v>
      </c>
      <c r="X203" s="316"/>
      <c r="Y203" s="316"/>
      <c r="Z203" s="317"/>
      <c r="AA203" s="317"/>
      <c r="AB203" s="315"/>
      <c r="AC203" s="318"/>
      <c r="AD203" s="318"/>
      <c r="AE203" s="316"/>
      <c r="AF203" s="316"/>
      <c r="AG203" s="317"/>
      <c r="AH203" s="317"/>
      <c r="AI203" s="315"/>
      <c r="AJ203" s="318"/>
      <c r="AK203" s="318"/>
    </row>
    <row r="204" spans="1:37" ht="408.75" customHeight="1" thickBot="1" thickTop="1">
      <c r="A204" s="562" t="s">
        <v>521</v>
      </c>
      <c r="B204" s="120">
        <v>1</v>
      </c>
      <c r="C204" s="565" t="s">
        <v>270</v>
      </c>
      <c r="D204" s="127" t="s">
        <v>637</v>
      </c>
      <c r="E204" s="127" t="s">
        <v>643</v>
      </c>
      <c r="F204" s="121" t="s">
        <v>522</v>
      </c>
      <c r="G204" s="121" t="s">
        <v>523</v>
      </c>
      <c r="H204" s="121"/>
      <c r="I204" s="147" t="s">
        <v>524</v>
      </c>
      <c r="J204" s="147" t="s">
        <v>525</v>
      </c>
      <c r="K204" s="147" t="s">
        <v>76</v>
      </c>
      <c r="L204" s="122">
        <v>1</v>
      </c>
      <c r="M204" s="123" t="s">
        <v>33</v>
      </c>
      <c r="N204" s="123" t="s">
        <v>34</v>
      </c>
      <c r="O204" s="123" t="s">
        <v>35</v>
      </c>
      <c r="P204" s="123" t="s">
        <v>36</v>
      </c>
      <c r="Q204" s="365">
        <v>2</v>
      </c>
      <c r="R204" s="365">
        <v>2</v>
      </c>
      <c r="S204" s="265">
        <f t="shared" si="8"/>
        <v>1</v>
      </c>
      <c r="T204" s="265">
        <f t="shared" si="9"/>
        <v>1</v>
      </c>
      <c r="U204" s="266" t="str">
        <f t="shared" si="10"/>
        <v>SATISFACTORIO</v>
      </c>
      <c r="V204" s="387" t="s">
        <v>796</v>
      </c>
      <c r="W204" s="387" t="s">
        <v>965</v>
      </c>
      <c r="X204" s="320"/>
      <c r="Y204" s="320"/>
      <c r="Z204" s="321"/>
      <c r="AA204" s="321"/>
      <c r="AB204" s="319"/>
      <c r="AC204" s="322"/>
      <c r="AD204" s="322"/>
      <c r="AE204" s="320"/>
      <c r="AF204" s="320"/>
      <c r="AG204" s="321"/>
      <c r="AH204" s="321"/>
      <c r="AI204" s="319"/>
      <c r="AJ204" s="322"/>
      <c r="AK204" s="322"/>
    </row>
    <row r="205" spans="1:37" ht="408.75" customHeight="1" thickBot="1" thickTop="1">
      <c r="A205" s="563"/>
      <c r="B205" s="124">
        <v>2</v>
      </c>
      <c r="C205" s="560"/>
      <c r="D205" s="127" t="s">
        <v>637</v>
      </c>
      <c r="E205" s="127" t="s">
        <v>643</v>
      </c>
      <c r="F205" s="148" t="s">
        <v>526</v>
      </c>
      <c r="G205" s="148" t="s">
        <v>527</v>
      </c>
      <c r="H205" s="148"/>
      <c r="I205" s="137" t="s">
        <v>528</v>
      </c>
      <c r="J205" s="137" t="s">
        <v>529</v>
      </c>
      <c r="K205" s="137" t="s">
        <v>530</v>
      </c>
      <c r="L205" s="125">
        <v>1</v>
      </c>
      <c r="M205" s="126" t="s">
        <v>33</v>
      </c>
      <c r="N205" s="126" t="s">
        <v>34</v>
      </c>
      <c r="O205" s="126" t="s">
        <v>35</v>
      </c>
      <c r="P205" s="126" t="s">
        <v>36</v>
      </c>
      <c r="Q205" s="365">
        <v>1</v>
      </c>
      <c r="R205" s="365">
        <v>1</v>
      </c>
      <c r="S205" s="265">
        <f t="shared" si="8"/>
        <v>1</v>
      </c>
      <c r="T205" s="265">
        <f t="shared" si="9"/>
        <v>1</v>
      </c>
      <c r="U205" s="266" t="str">
        <f t="shared" si="10"/>
        <v>SATISFACTORIO</v>
      </c>
      <c r="V205" s="387" t="s">
        <v>797</v>
      </c>
      <c r="W205" s="387" t="s">
        <v>966</v>
      </c>
      <c r="X205" s="320"/>
      <c r="Y205" s="320"/>
      <c r="Z205" s="321"/>
      <c r="AA205" s="321"/>
      <c r="AB205" s="319"/>
      <c r="AC205" s="322"/>
      <c r="AD205" s="322"/>
      <c r="AE205" s="320"/>
      <c r="AF205" s="320"/>
      <c r="AG205" s="321"/>
      <c r="AH205" s="321"/>
      <c r="AI205" s="319"/>
      <c r="AJ205" s="322"/>
      <c r="AK205" s="322"/>
    </row>
    <row r="206" spans="1:37" ht="408.75" customHeight="1" thickBot="1" thickTop="1">
      <c r="A206" s="563"/>
      <c r="B206" s="124">
        <v>3</v>
      </c>
      <c r="C206" s="560"/>
      <c r="D206" s="127" t="s">
        <v>637</v>
      </c>
      <c r="E206" s="127" t="s">
        <v>643</v>
      </c>
      <c r="F206" s="148" t="s">
        <v>531</v>
      </c>
      <c r="G206" s="148" t="s">
        <v>532</v>
      </c>
      <c r="H206" s="148" t="s">
        <v>533</v>
      </c>
      <c r="I206" s="137" t="s">
        <v>534</v>
      </c>
      <c r="J206" s="137" t="s">
        <v>535</v>
      </c>
      <c r="K206" s="137" t="s">
        <v>536</v>
      </c>
      <c r="L206" s="125">
        <v>1</v>
      </c>
      <c r="M206" s="126" t="s">
        <v>33</v>
      </c>
      <c r="N206" s="126" t="s">
        <v>34</v>
      </c>
      <c r="O206" s="126" t="s">
        <v>35</v>
      </c>
      <c r="P206" s="126" t="s">
        <v>36</v>
      </c>
      <c r="Q206" s="365">
        <v>14</v>
      </c>
      <c r="R206" s="365">
        <v>14</v>
      </c>
      <c r="S206" s="265">
        <f t="shared" si="8"/>
        <v>1</v>
      </c>
      <c r="T206" s="265">
        <f t="shared" si="9"/>
        <v>1</v>
      </c>
      <c r="U206" s="266" t="str">
        <f t="shared" si="10"/>
        <v>SATISFACTORIO</v>
      </c>
      <c r="V206" s="387" t="s">
        <v>798</v>
      </c>
      <c r="W206" s="387" t="s">
        <v>967</v>
      </c>
      <c r="X206" s="320"/>
      <c r="Y206" s="320"/>
      <c r="Z206" s="321"/>
      <c r="AA206" s="321"/>
      <c r="AB206" s="319"/>
      <c r="AC206" s="322"/>
      <c r="AD206" s="322"/>
      <c r="AE206" s="320"/>
      <c r="AF206" s="320"/>
      <c r="AG206" s="321"/>
      <c r="AH206" s="321"/>
      <c r="AI206" s="319"/>
      <c r="AJ206" s="322"/>
      <c r="AK206" s="322"/>
    </row>
    <row r="207" spans="1:37" ht="408.75" customHeight="1" thickBot="1" thickTop="1">
      <c r="A207" s="563"/>
      <c r="B207" s="124">
        <v>4</v>
      </c>
      <c r="C207" s="560"/>
      <c r="D207" s="127" t="s">
        <v>637</v>
      </c>
      <c r="E207" s="127" t="s">
        <v>643</v>
      </c>
      <c r="F207" s="148" t="s">
        <v>537</v>
      </c>
      <c r="G207" s="148" t="s">
        <v>538</v>
      </c>
      <c r="H207" s="148" t="s">
        <v>539</v>
      </c>
      <c r="I207" s="137" t="s">
        <v>534</v>
      </c>
      <c r="J207" s="137" t="s">
        <v>540</v>
      </c>
      <c r="K207" s="137" t="s">
        <v>76</v>
      </c>
      <c r="L207" s="125">
        <v>1</v>
      </c>
      <c r="M207" s="126" t="s">
        <v>33</v>
      </c>
      <c r="N207" s="126" t="s">
        <v>34</v>
      </c>
      <c r="O207" s="126" t="s">
        <v>35</v>
      </c>
      <c r="P207" s="126" t="s">
        <v>36</v>
      </c>
      <c r="Q207" s="365">
        <v>2</v>
      </c>
      <c r="R207" s="365">
        <v>2</v>
      </c>
      <c r="S207" s="265">
        <f>+Q207/R207</f>
        <v>1</v>
      </c>
      <c r="T207" s="265">
        <f>+S207/L207</f>
        <v>1</v>
      </c>
      <c r="U207" s="266" t="str">
        <f>IF(T207&gt;=95%,$P$12,IF(T207&gt;=70%,$O$12,IF(T207&gt;=50%,$N$12,IF(T207&lt;50%,$M$12,"ojo"))))</f>
        <v>SATISFACTORIO</v>
      </c>
      <c r="V207" s="387" t="s">
        <v>799</v>
      </c>
      <c r="W207" s="387" t="s">
        <v>968</v>
      </c>
      <c r="X207" s="320"/>
      <c r="Y207" s="320"/>
      <c r="Z207" s="321"/>
      <c r="AA207" s="321"/>
      <c r="AB207" s="319"/>
      <c r="AC207" s="322"/>
      <c r="AD207" s="322"/>
      <c r="AE207" s="320"/>
      <c r="AF207" s="320"/>
      <c r="AG207" s="321"/>
      <c r="AH207" s="321"/>
      <c r="AI207" s="319"/>
      <c r="AJ207" s="322"/>
      <c r="AK207" s="322"/>
    </row>
    <row r="208" spans="1:37" ht="408.75" customHeight="1" thickBot="1" thickTop="1">
      <c r="A208" s="563"/>
      <c r="B208" s="124">
        <v>5</v>
      </c>
      <c r="C208" s="137" t="s">
        <v>27</v>
      </c>
      <c r="D208" s="127" t="s">
        <v>640</v>
      </c>
      <c r="E208" s="127" t="s">
        <v>647</v>
      </c>
      <c r="F208" s="127" t="s">
        <v>58</v>
      </c>
      <c r="G208" s="127" t="s">
        <v>59</v>
      </c>
      <c r="H208" s="127" t="s">
        <v>59</v>
      </c>
      <c r="I208" s="137" t="s">
        <v>534</v>
      </c>
      <c r="J208" s="128" t="s">
        <v>61</v>
      </c>
      <c r="K208" s="128" t="s">
        <v>62</v>
      </c>
      <c r="L208" s="129">
        <v>1</v>
      </c>
      <c r="M208" s="126" t="s">
        <v>33</v>
      </c>
      <c r="N208" s="126" t="s">
        <v>34</v>
      </c>
      <c r="O208" s="126" t="s">
        <v>35</v>
      </c>
      <c r="P208" s="126" t="s">
        <v>36</v>
      </c>
      <c r="Q208" s="365" t="s">
        <v>174</v>
      </c>
      <c r="R208" s="365" t="s">
        <v>174</v>
      </c>
      <c r="S208" s="265" t="s">
        <v>174</v>
      </c>
      <c r="T208" s="265" t="s">
        <v>174</v>
      </c>
      <c r="U208" s="266" t="s">
        <v>174</v>
      </c>
      <c r="V208" s="386" t="s">
        <v>800</v>
      </c>
      <c r="W208" s="267" t="s">
        <v>957</v>
      </c>
      <c r="X208" s="320"/>
      <c r="Y208" s="320"/>
      <c r="Z208" s="321"/>
      <c r="AA208" s="321"/>
      <c r="AB208" s="319"/>
      <c r="AC208" s="322"/>
      <c r="AD208" s="322"/>
      <c r="AE208" s="320"/>
      <c r="AF208" s="320"/>
      <c r="AG208" s="321"/>
      <c r="AH208" s="321"/>
      <c r="AI208" s="319"/>
      <c r="AJ208" s="322"/>
      <c r="AK208" s="322"/>
    </row>
    <row r="209" spans="1:37" ht="408.75" customHeight="1" thickBot="1" thickTop="1">
      <c r="A209" s="563"/>
      <c r="B209" s="124">
        <v>6</v>
      </c>
      <c r="C209" s="137" t="s">
        <v>190</v>
      </c>
      <c r="D209" s="127" t="s">
        <v>640</v>
      </c>
      <c r="E209" s="127" t="s">
        <v>647</v>
      </c>
      <c r="F209" s="128" t="s">
        <v>28</v>
      </c>
      <c r="G209" s="128" t="s">
        <v>29</v>
      </c>
      <c r="H209" s="128" t="s">
        <v>29</v>
      </c>
      <c r="I209" s="137" t="s">
        <v>534</v>
      </c>
      <c r="J209" s="128" t="s">
        <v>31</v>
      </c>
      <c r="K209" s="128" t="s">
        <v>32</v>
      </c>
      <c r="L209" s="129">
        <v>1</v>
      </c>
      <c r="M209" s="126" t="s">
        <v>33</v>
      </c>
      <c r="N209" s="126" t="s">
        <v>34</v>
      </c>
      <c r="O209" s="126" t="s">
        <v>35</v>
      </c>
      <c r="P209" s="126" t="s">
        <v>36</v>
      </c>
      <c r="Q209" s="365">
        <v>0</v>
      </c>
      <c r="R209" s="365">
        <v>8</v>
      </c>
      <c r="S209" s="265">
        <v>0</v>
      </c>
      <c r="T209" s="265">
        <v>0</v>
      </c>
      <c r="U209" s="411" t="s">
        <v>958</v>
      </c>
      <c r="V209" s="386" t="s">
        <v>801</v>
      </c>
      <c r="W209" s="387" t="s">
        <v>969</v>
      </c>
      <c r="X209" s="320"/>
      <c r="Y209" s="320"/>
      <c r="Z209" s="321"/>
      <c r="AA209" s="321"/>
      <c r="AB209" s="319"/>
      <c r="AC209" s="322"/>
      <c r="AD209" s="322"/>
      <c r="AE209" s="320"/>
      <c r="AF209" s="320"/>
      <c r="AG209" s="321"/>
      <c r="AH209" s="321"/>
      <c r="AI209" s="319"/>
      <c r="AJ209" s="322"/>
      <c r="AK209" s="322"/>
    </row>
    <row r="210" spans="1:37" ht="408.75" customHeight="1" thickBot="1" thickTop="1">
      <c r="A210" s="563"/>
      <c r="B210" s="124">
        <v>7</v>
      </c>
      <c r="C210" s="560" t="s">
        <v>27</v>
      </c>
      <c r="D210" s="127" t="s">
        <v>640</v>
      </c>
      <c r="E210" s="127" t="s">
        <v>647</v>
      </c>
      <c r="F210" s="566" t="s">
        <v>63</v>
      </c>
      <c r="G210" s="148" t="s">
        <v>64</v>
      </c>
      <c r="H210" s="127" t="s">
        <v>65</v>
      </c>
      <c r="I210" s="137" t="s">
        <v>303</v>
      </c>
      <c r="J210" s="560" t="s">
        <v>67</v>
      </c>
      <c r="K210" s="137" t="s">
        <v>68</v>
      </c>
      <c r="L210" s="125">
        <v>1</v>
      </c>
      <c r="M210" s="126" t="s">
        <v>33</v>
      </c>
      <c r="N210" s="126" t="s">
        <v>34</v>
      </c>
      <c r="O210" s="126" t="s">
        <v>35</v>
      </c>
      <c r="P210" s="126" t="s">
        <v>36</v>
      </c>
      <c r="Q210" s="365">
        <v>1</v>
      </c>
      <c r="R210" s="365">
        <v>1</v>
      </c>
      <c r="S210" s="265">
        <f>+Q210/R210</f>
        <v>1</v>
      </c>
      <c r="T210" s="265">
        <f>+S210/L210</f>
        <v>1</v>
      </c>
      <c r="U210" s="266" t="str">
        <f>IF(T210&gt;=95%,$P$12,IF(T210&gt;=70%,$O$12,IF(T210&gt;=50%,$N$12,IF(T210&lt;50%,$M$12,"ojo"))))</f>
        <v>SATISFACTORIO</v>
      </c>
      <c r="V210" s="369" t="s">
        <v>802</v>
      </c>
      <c r="W210" s="387" t="s">
        <v>970</v>
      </c>
      <c r="X210" s="320"/>
      <c r="Y210" s="320"/>
      <c r="Z210" s="321"/>
      <c r="AA210" s="321"/>
      <c r="AB210" s="319"/>
      <c r="AC210" s="322"/>
      <c r="AD210" s="322"/>
      <c r="AE210" s="320"/>
      <c r="AF210" s="320"/>
      <c r="AG210" s="321"/>
      <c r="AH210" s="321"/>
      <c r="AI210" s="319"/>
      <c r="AJ210" s="322"/>
      <c r="AK210" s="322"/>
    </row>
    <row r="211" spans="1:37" ht="408.75" customHeight="1" thickBot="1" thickTop="1">
      <c r="A211" s="563"/>
      <c r="B211" s="124">
        <v>8</v>
      </c>
      <c r="C211" s="560"/>
      <c r="D211" s="127" t="s">
        <v>640</v>
      </c>
      <c r="E211" s="127" t="s">
        <v>647</v>
      </c>
      <c r="F211" s="566"/>
      <c r="G211" s="148" t="s">
        <v>69</v>
      </c>
      <c r="H211" s="148" t="s">
        <v>69</v>
      </c>
      <c r="I211" s="137" t="s">
        <v>303</v>
      </c>
      <c r="J211" s="560"/>
      <c r="K211" s="137" t="s">
        <v>70</v>
      </c>
      <c r="L211" s="125">
        <v>1</v>
      </c>
      <c r="M211" s="126" t="s">
        <v>33</v>
      </c>
      <c r="N211" s="126" t="s">
        <v>34</v>
      </c>
      <c r="O211" s="126" t="s">
        <v>35</v>
      </c>
      <c r="P211" s="126" t="s">
        <v>36</v>
      </c>
      <c r="Q211" s="365">
        <v>1</v>
      </c>
      <c r="R211" s="365">
        <v>1</v>
      </c>
      <c r="S211" s="265">
        <f>+Q211/R211</f>
        <v>1</v>
      </c>
      <c r="T211" s="265">
        <f>+S211/L211</f>
        <v>1</v>
      </c>
      <c r="U211" s="266" t="str">
        <f>IF(T211&gt;=95%,$P$12,IF(T211&gt;=70%,$O$12,IF(T211&gt;=50%,$N$12,IF(T211&lt;50%,$M$12,"ojo"))))</f>
        <v>SATISFACTORIO</v>
      </c>
      <c r="V211" s="369" t="s">
        <v>803</v>
      </c>
      <c r="W211" s="387" t="s">
        <v>971</v>
      </c>
      <c r="X211" s="320"/>
      <c r="Y211" s="320"/>
      <c r="Z211" s="321"/>
      <c r="AA211" s="321"/>
      <c r="AB211" s="319"/>
      <c r="AC211" s="322"/>
      <c r="AD211" s="322"/>
      <c r="AE211" s="320"/>
      <c r="AF211" s="320"/>
      <c r="AG211" s="321"/>
      <c r="AH211" s="321"/>
      <c r="AI211" s="319"/>
      <c r="AJ211" s="322"/>
      <c r="AK211" s="322"/>
    </row>
    <row r="212" spans="1:37" ht="408.75" customHeight="1" thickBot="1" thickTop="1">
      <c r="A212" s="564"/>
      <c r="B212" s="130">
        <v>9</v>
      </c>
      <c r="C212" s="561"/>
      <c r="D212" s="127" t="s">
        <v>640</v>
      </c>
      <c r="E212" s="127" t="s">
        <v>647</v>
      </c>
      <c r="F212" s="567"/>
      <c r="G212" s="149" t="s">
        <v>71</v>
      </c>
      <c r="H212" s="149" t="s">
        <v>71</v>
      </c>
      <c r="I212" s="138" t="s">
        <v>303</v>
      </c>
      <c r="J212" s="561"/>
      <c r="K212" s="138" t="s">
        <v>72</v>
      </c>
      <c r="L212" s="131">
        <v>1</v>
      </c>
      <c r="M212" s="132" t="s">
        <v>33</v>
      </c>
      <c r="N212" s="132" t="s">
        <v>34</v>
      </c>
      <c r="O212" s="132" t="s">
        <v>35</v>
      </c>
      <c r="P212" s="132" t="s">
        <v>36</v>
      </c>
      <c r="Q212" s="368" t="s">
        <v>174</v>
      </c>
      <c r="R212" s="368" t="s">
        <v>174</v>
      </c>
      <c r="S212" s="368" t="s">
        <v>174</v>
      </c>
      <c r="T212" s="368" t="s">
        <v>174</v>
      </c>
      <c r="U212" s="368" t="s">
        <v>174</v>
      </c>
      <c r="V212" s="387" t="s">
        <v>804</v>
      </c>
      <c r="W212" s="387" t="s">
        <v>174</v>
      </c>
      <c r="X212" s="320"/>
      <c r="Y212" s="320"/>
      <c r="Z212" s="321"/>
      <c r="AA212" s="321"/>
      <c r="AB212" s="319"/>
      <c r="AC212" s="322"/>
      <c r="AD212" s="322"/>
      <c r="AE212" s="320"/>
      <c r="AF212" s="320"/>
      <c r="AG212" s="321"/>
      <c r="AH212" s="321"/>
      <c r="AI212" s="319"/>
      <c r="AJ212" s="322"/>
      <c r="AK212" s="322"/>
    </row>
    <row r="213" ht="36" thickTop="1"/>
    <row r="217" ht="35.25">
      <c r="A217" s="133" t="s">
        <v>632</v>
      </c>
    </row>
    <row r="218" spans="1:16" ht="35.25">
      <c r="A218" s="433" t="s">
        <v>620</v>
      </c>
      <c r="B218" s="433"/>
      <c r="C218" s="433"/>
      <c r="D218" s="433"/>
      <c r="E218" s="433"/>
      <c r="F218" s="433"/>
      <c r="G218" s="433"/>
      <c r="H218" s="433"/>
      <c r="I218" s="433"/>
      <c r="J218" s="433"/>
      <c r="K218" s="433"/>
      <c r="L218" s="433"/>
      <c r="M218" s="433"/>
      <c r="N218" s="433"/>
      <c r="O218" s="433"/>
      <c r="P218" s="433"/>
    </row>
  </sheetData>
  <sheetProtection/>
  <mergeCells count="322">
    <mergeCell ref="AK113:AK114"/>
    <mergeCell ref="S91:S96"/>
    <mergeCell ref="T91:T96"/>
    <mergeCell ref="U91:U96"/>
    <mergeCell ref="S100:S101"/>
    <mergeCell ref="T100:T101"/>
    <mergeCell ref="U100:U101"/>
    <mergeCell ref="AE109:AE112"/>
    <mergeCell ref="AF109:AF112"/>
    <mergeCell ref="AG109:AG112"/>
    <mergeCell ref="U104:U105"/>
    <mergeCell ref="AI113:AI114"/>
    <mergeCell ref="AJ113:AJ114"/>
    <mergeCell ref="AC113:AC114"/>
    <mergeCell ref="AD113:AD114"/>
    <mergeCell ref="AE113:AE114"/>
    <mergeCell ref="AF113:AF114"/>
    <mergeCell ref="AG113:AG114"/>
    <mergeCell ref="AB113:AB114"/>
    <mergeCell ref="AH113:AH114"/>
    <mergeCell ref="AK109:AK112"/>
    <mergeCell ref="W113:W114"/>
    <mergeCell ref="X113:X114"/>
    <mergeCell ref="S109:S112"/>
    <mergeCell ref="T109:T112"/>
    <mergeCell ref="U109:U112"/>
    <mergeCell ref="Y113:Y114"/>
    <mergeCell ref="Z113:Z114"/>
    <mergeCell ref="AA113:AA114"/>
    <mergeCell ref="AH109:AH112"/>
    <mergeCell ref="AI109:AI112"/>
    <mergeCell ref="AJ109:AJ112"/>
    <mergeCell ref="S107:S108"/>
    <mergeCell ref="T107:T108"/>
    <mergeCell ref="U107:U108"/>
    <mergeCell ref="X109:X112"/>
    <mergeCell ref="Y109:Y112"/>
    <mergeCell ref="Z109:Z112"/>
    <mergeCell ref="AG107:AG108"/>
    <mergeCell ref="AH107:AH108"/>
    <mergeCell ref="AI107:AI108"/>
    <mergeCell ref="AJ107:AJ108"/>
    <mergeCell ref="AK107:AK108"/>
    <mergeCell ref="W109:W112"/>
    <mergeCell ref="AA109:AA112"/>
    <mergeCell ref="AB109:AB112"/>
    <mergeCell ref="AC109:AC112"/>
    <mergeCell ref="AD109:AD112"/>
    <mergeCell ref="AA107:AA108"/>
    <mergeCell ref="AB107:AB108"/>
    <mergeCell ref="AC107:AC108"/>
    <mergeCell ref="AD107:AD108"/>
    <mergeCell ref="AE107:AE108"/>
    <mergeCell ref="AF107:AF108"/>
    <mergeCell ref="AI104:AI105"/>
    <mergeCell ref="AD104:AD105"/>
    <mergeCell ref="AE104:AE105"/>
    <mergeCell ref="AF104:AF105"/>
    <mergeCell ref="AG104:AG105"/>
    <mergeCell ref="AH104:AH105"/>
    <mergeCell ref="AJ104:AJ105"/>
    <mergeCell ref="AK104:AK105"/>
    <mergeCell ref="S113:S114"/>
    <mergeCell ref="T113:T114"/>
    <mergeCell ref="U113:U114"/>
    <mergeCell ref="W107:W108"/>
    <mergeCell ref="X107:X108"/>
    <mergeCell ref="Y107:Y108"/>
    <mergeCell ref="Z107:Z108"/>
    <mergeCell ref="AC104:AC105"/>
    <mergeCell ref="AK100:AK101"/>
    <mergeCell ref="W104:W105"/>
    <mergeCell ref="X104:X105"/>
    <mergeCell ref="Y104:Y105"/>
    <mergeCell ref="AE100:AE101"/>
    <mergeCell ref="AF100:AF101"/>
    <mergeCell ref="AG100:AG101"/>
    <mergeCell ref="Z104:Z105"/>
    <mergeCell ref="AA104:AA105"/>
    <mergeCell ref="AB104:AB105"/>
    <mergeCell ref="AH100:AH101"/>
    <mergeCell ref="AI100:AI101"/>
    <mergeCell ref="AJ100:AJ101"/>
    <mergeCell ref="Y100:Y101"/>
    <mergeCell ref="Z100:Z101"/>
    <mergeCell ref="AA100:AA101"/>
    <mergeCell ref="AB100:AB101"/>
    <mergeCell ref="AC100:AC101"/>
    <mergeCell ref="AD100:AD101"/>
    <mergeCell ref="AA91:AA96"/>
    <mergeCell ref="AB91:AB96"/>
    <mergeCell ref="AC91:AC96"/>
    <mergeCell ref="AJ91:AJ96"/>
    <mergeCell ref="AK91:AK96"/>
    <mergeCell ref="W100:W101"/>
    <mergeCell ref="X100:X101"/>
    <mergeCell ref="AD91:AD96"/>
    <mergeCell ref="AE91:AE96"/>
    <mergeCell ref="AF91:AF96"/>
    <mergeCell ref="Q10:W11"/>
    <mergeCell ref="X10:AD11"/>
    <mergeCell ref="AE10:AK11"/>
    <mergeCell ref="W91:W96"/>
    <mergeCell ref="AG91:AG96"/>
    <mergeCell ref="AH91:AH96"/>
    <mergeCell ref="AI91:AI96"/>
    <mergeCell ref="X91:X96"/>
    <mergeCell ref="Y91:Y96"/>
    <mergeCell ref="Z91:Z96"/>
    <mergeCell ref="J210:J212"/>
    <mergeCell ref="A156:A168"/>
    <mergeCell ref="C156:C164"/>
    <mergeCell ref="C165:C168"/>
    <mergeCell ref="F166:F168"/>
    <mergeCell ref="D91:D96"/>
    <mergeCell ref="E91:E96"/>
    <mergeCell ref="D104:D105"/>
    <mergeCell ref="E104:E105"/>
    <mergeCell ref="A181:A203"/>
    <mergeCell ref="C210:C212"/>
    <mergeCell ref="A204:A212"/>
    <mergeCell ref="C204:C207"/>
    <mergeCell ref="F210:F212"/>
    <mergeCell ref="J153:J155"/>
    <mergeCell ref="A143:A155"/>
    <mergeCell ref="C143:C148"/>
    <mergeCell ref="C149:C152"/>
    <mergeCell ref="C153:C155"/>
    <mergeCell ref="J198:J200"/>
    <mergeCell ref="A126:A142"/>
    <mergeCell ref="C128:C130"/>
    <mergeCell ref="J123:J125"/>
    <mergeCell ref="L113:L114"/>
    <mergeCell ref="C123:C125"/>
    <mergeCell ref="F123:F125"/>
    <mergeCell ref="B113:B114"/>
    <mergeCell ref="G113:G114"/>
    <mergeCell ref="C121:C122"/>
    <mergeCell ref="C137:C138"/>
    <mergeCell ref="D109:D112"/>
    <mergeCell ref="E109:E112"/>
    <mergeCell ref="D113:D114"/>
    <mergeCell ref="E113:E114"/>
    <mergeCell ref="I115:I117"/>
    <mergeCell ref="G109:G112"/>
    <mergeCell ref="F113:F114"/>
    <mergeCell ref="F115:F117"/>
    <mergeCell ref="B201:B203"/>
    <mergeCell ref="B198:B200"/>
    <mergeCell ref="F198:F200"/>
    <mergeCell ref="M113:M114"/>
    <mergeCell ref="K113:K114"/>
    <mergeCell ref="J113:J114"/>
    <mergeCell ref="J140:J142"/>
    <mergeCell ref="F153:F155"/>
    <mergeCell ref="B115:B117"/>
    <mergeCell ref="C140:C142"/>
    <mergeCell ref="P91:P96"/>
    <mergeCell ref="M100:M101"/>
    <mergeCell ref="N100:N101"/>
    <mergeCell ref="O100:O101"/>
    <mergeCell ref="N91:N96"/>
    <mergeCell ref="B195:B197"/>
    <mergeCell ref="C181:C182"/>
    <mergeCell ref="C184:C190"/>
    <mergeCell ref="C193:C203"/>
    <mergeCell ref="J195:J197"/>
    <mergeCell ref="B109:B112"/>
    <mergeCell ref="F109:F112"/>
    <mergeCell ref="O91:O96"/>
    <mergeCell ref="N104:N105"/>
    <mergeCell ref="O104:O105"/>
    <mergeCell ref="K109:K112"/>
    <mergeCell ref="L109:L112"/>
    <mergeCell ref="K104:K105"/>
    <mergeCell ref="K107:K108"/>
    <mergeCell ref="L104:L105"/>
    <mergeCell ref="F107:F108"/>
    <mergeCell ref="G107:G108"/>
    <mergeCell ref="H107:H108"/>
    <mergeCell ref="I107:I108"/>
    <mergeCell ref="V113:V114"/>
    <mergeCell ref="L107:L108"/>
    <mergeCell ref="N107:N108"/>
    <mergeCell ref="Q107:Q108"/>
    <mergeCell ref="R107:R108"/>
    <mergeCell ref="Q109:Q112"/>
    <mergeCell ref="H100:H101"/>
    <mergeCell ref="I100:I101"/>
    <mergeCell ref="J100:J101"/>
    <mergeCell ref="V107:V108"/>
    <mergeCell ref="V109:V112"/>
    <mergeCell ref="H113:H114"/>
    <mergeCell ref="I113:I114"/>
    <mergeCell ref="S104:S105"/>
    <mergeCell ref="P100:P101"/>
    <mergeCell ref="M107:M108"/>
    <mergeCell ref="F103:F105"/>
    <mergeCell ref="I103:I105"/>
    <mergeCell ref="G104:G105"/>
    <mergeCell ref="H104:H105"/>
    <mergeCell ref="J104:J105"/>
    <mergeCell ref="V100:V101"/>
    <mergeCell ref="V104:V105"/>
    <mergeCell ref="P104:P105"/>
    <mergeCell ref="M104:M105"/>
    <mergeCell ref="T104:T105"/>
    <mergeCell ref="M91:M96"/>
    <mergeCell ref="F10:F12"/>
    <mergeCell ref="G10:H11"/>
    <mergeCell ref="D10:D12"/>
    <mergeCell ref="K100:K101"/>
    <mergeCell ref="L100:L101"/>
    <mergeCell ref="E10:E12"/>
    <mergeCell ref="F55:F57"/>
    <mergeCell ref="J55:J57"/>
    <mergeCell ref="F19:F21"/>
    <mergeCell ref="C10:C12"/>
    <mergeCell ref="A8:P8"/>
    <mergeCell ref="A9:P9"/>
    <mergeCell ref="A6:P6"/>
    <mergeCell ref="A7:P7"/>
    <mergeCell ref="H91:H96"/>
    <mergeCell ref="I91:I96"/>
    <mergeCell ref="J91:J96"/>
    <mergeCell ref="K91:K96"/>
    <mergeCell ref="L91:L96"/>
    <mergeCell ref="L4:P4"/>
    <mergeCell ref="A4:D4"/>
    <mergeCell ref="F4:I4"/>
    <mergeCell ref="V91:V96"/>
    <mergeCell ref="A5:P5"/>
    <mergeCell ref="I10:I12"/>
    <mergeCell ref="J10:L11"/>
    <mergeCell ref="M10:P11"/>
    <mergeCell ref="B10:B12"/>
    <mergeCell ref="A10:A12"/>
    <mergeCell ref="B97:B102"/>
    <mergeCell ref="F97:F102"/>
    <mergeCell ref="G100:G101"/>
    <mergeCell ref="B103:B105"/>
    <mergeCell ref="B107:B108"/>
    <mergeCell ref="A1:D3"/>
    <mergeCell ref="F1:P1"/>
    <mergeCell ref="F2:P2"/>
    <mergeCell ref="F3:P3"/>
    <mergeCell ref="J4:K4"/>
    <mergeCell ref="A59:A69"/>
    <mergeCell ref="C59:C62"/>
    <mergeCell ref="J67:J69"/>
    <mergeCell ref="A91:A125"/>
    <mergeCell ref="B91:B96"/>
    <mergeCell ref="C91:C120"/>
    <mergeCell ref="F91:F96"/>
    <mergeCell ref="G91:G96"/>
    <mergeCell ref="C67:C69"/>
    <mergeCell ref="A82:A90"/>
    <mergeCell ref="C82:C86"/>
    <mergeCell ref="C88:C90"/>
    <mergeCell ref="F88:F90"/>
    <mergeCell ref="J88:J90"/>
    <mergeCell ref="F44:F46"/>
    <mergeCell ref="A70:A81"/>
    <mergeCell ref="C70:C81"/>
    <mergeCell ref="F79:F81"/>
    <mergeCell ref="J79:J81"/>
    <mergeCell ref="A47:A57"/>
    <mergeCell ref="C47:C50"/>
    <mergeCell ref="C52:C53"/>
    <mergeCell ref="C55:C57"/>
    <mergeCell ref="C64:C66"/>
    <mergeCell ref="C13:C15"/>
    <mergeCell ref="C17:C21"/>
    <mergeCell ref="A32:A46"/>
    <mergeCell ref="C32:C34"/>
    <mergeCell ref="C38:C39"/>
    <mergeCell ref="C40:C41"/>
    <mergeCell ref="C42:C43"/>
    <mergeCell ref="C44:C46"/>
    <mergeCell ref="C35:C37"/>
    <mergeCell ref="J19:J21"/>
    <mergeCell ref="A22:A31"/>
    <mergeCell ref="C22:C25"/>
    <mergeCell ref="C27:C31"/>
    <mergeCell ref="F29:F31"/>
    <mergeCell ref="J29:J31"/>
    <mergeCell ref="A13:A21"/>
    <mergeCell ref="D107:D108"/>
    <mergeCell ref="E107:E108"/>
    <mergeCell ref="P109:P112"/>
    <mergeCell ref="F67:F69"/>
    <mergeCell ref="A218:P218"/>
    <mergeCell ref="A169:A180"/>
    <mergeCell ref="C169:C174"/>
    <mergeCell ref="C176:C180"/>
    <mergeCell ref="F178:F180"/>
    <mergeCell ref="J178:J180"/>
    <mergeCell ref="R109:R112"/>
    <mergeCell ref="Q113:Q114"/>
    <mergeCell ref="R113:R114"/>
    <mergeCell ref="Q91:Q96"/>
    <mergeCell ref="R91:R96"/>
    <mergeCell ref="Q100:Q101"/>
    <mergeCell ref="R100:R101"/>
    <mergeCell ref="Q104:Q105"/>
    <mergeCell ref="R104:R105"/>
    <mergeCell ref="F140:F142"/>
    <mergeCell ref="N113:N114"/>
    <mergeCell ref="O113:O114"/>
    <mergeCell ref="P113:P114"/>
    <mergeCell ref="F201:F203"/>
    <mergeCell ref="J201:J203"/>
    <mergeCell ref="O107:O108"/>
    <mergeCell ref="P107:P108"/>
    <mergeCell ref="M109:M112"/>
    <mergeCell ref="N109:N112"/>
    <mergeCell ref="F195:F197"/>
    <mergeCell ref="O109:O112"/>
    <mergeCell ref="J107:J108"/>
    <mergeCell ref="H109:H112"/>
    <mergeCell ref="I109:I112"/>
    <mergeCell ref="J109:J112"/>
  </mergeCells>
  <conditionalFormatting sqref="AB15:AB90 AB97:AB99 AB102:AB103 AB106 AB115:AB212">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AI15:AI90 AI97:AI99 AI102:AI103 AI106 AI115:AI212">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U13:U14">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AB13:AB14">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AI13">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AI14">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U97:U99 U102:U104 U106:U107 U109 U113 U115:U166 U15:U40 U42:U63 U65:U69 U169:U211">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U100">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U71:U81">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U82:U85">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U64">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2018-08-03T15:09:03Z</dcterms:modified>
  <cp:category/>
  <cp:version/>
  <cp:contentType/>
  <cp:contentStatus/>
</cp:coreProperties>
</file>